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xml"/>
  <Override PartName="/xl/charts/chart2.xml" ContentType="application/vnd.openxmlformats-officedocument.drawingml.chart+xml"/>
  <Override PartName="/xl/drawings/drawing3.xml" ContentType="application/vnd.openxmlformats-officedocument.drawing+xml"/>
  <Override PartName="/xl/charts/chart3.xml" ContentType="application/vnd.openxmlformats-officedocument.drawingml.chart+xml"/>
  <Override PartName="/xl/drawings/drawing4.xml" ContentType="application/vnd.openxmlformats-officedocument.drawing+xml"/>
  <Override PartName="/xl/charts/chart4.xml" ContentType="application/vnd.openxmlformats-officedocument.drawingml.chart+xml"/>
  <Override PartName="/xl/drawings/drawing5.xml" ContentType="application/vnd.openxmlformats-officedocument.drawing+xml"/>
  <Override PartName="/xl/charts/chart5.xml" ContentType="application/vnd.openxmlformats-officedocument.drawingml.chart+xml"/>
  <Override PartName="/xl/drawings/drawing6.xml" ContentType="application/vnd.openxmlformats-officedocument.drawing+xml"/>
  <Override PartName="/xl/charts/chart6.xml" ContentType="application/vnd.openxmlformats-officedocument.drawingml.chart+xml"/>
  <Override PartName="/xl/drawings/drawing7.xml" ContentType="application/vnd.openxmlformats-officedocument.drawing+xml"/>
  <Override PartName="/xl/charts/chart7.xml" ContentType="application/vnd.openxmlformats-officedocument.drawingml.chart+xml"/>
  <Override PartName="/xl/drawings/drawing8.xml" ContentType="application/vnd.openxmlformats-officedocument.drawing+xml"/>
  <Override PartName="/xl/charts/chart8.xml" ContentType="application/vnd.openxmlformats-officedocument.drawingml.chart+xml"/>
  <Override PartName="/xl/drawings/drawing9.xml" ContentType="application/vnd.openxmlformats-officedocument.drawing+xml"/>
  <Override PartName="/xl/charts/chart9.xml" ContentType="application/vnd.openxmlformats-officedocument.drawingml.chart+xml"/>
  <Override PartName="/xl/drawings/drawing10.xml" ContentType="application/vnd.openxmlformats-officedocument.drawing+xml"/>
  <Override PartName="/xl/charts/chart10.xml" ContentType="application/vnd.openxmlformats-officedocument.drawingml.chart+xml"/>
  <Override PartName="/xl/drawings/drawing11.xml" ContentType="application/vnd.openxmlformats-officedocument.drawing+xml"/>
  <Override PartName="/xl/charts/chart11.xml" ContentType="application/vnd.openxmlformats-officedocument.drawingml.chart+xml"/>
  <Override PartName="/xl/drawings/drawing12.xml" ContentType="application/vnd.openxmlformats-officedocument.drawing+xml"/>
  <Override PartName="/xl/charts/chart12.xml" ContentType="application/vnd.openxmlformats-officedocument.drawingml.chart+xml"/>
  <Override PartName="/xl/drawings/drawing13.xml" ContentType="application/vnd.openxmlformats-officedocument.drawing+xml"/>
  <Override PartName="/xl/charts/chart13.xml" ContentType="application/vnd.openxmlformats-officedocument.drawingml.chart+xml"/>
  <Override PartName="/xl/drawings/drawing14.xml" ContentType="application/vnd.openxmlformats-officedocument.drawing+xml"/>
  <Override PartName="/xl/charts/chart14.xml" ContentType="application/vnd.openxmlformats-officedocument.drawingml.chart+xml"/>
  <Override PartName="/xl/drawings/drawing15.xml" ContentType="application/vnd.openxmlformats-officedocument.drawing+xml"/>
  <Override PartName="/xl/charts/chart15.xml" ContentType="application/vnd.openxmlformats-officedocument.drawingml.chart+xml"/>
  <Override PartName="/xl/drawings/drawing16.xml" ContentType="application/vnd.openxmlformats-officedocument.drawing+xml"/>
  <Override PartName="/xl/charts/chart16.xml" ContentType="application/vnd.openxmlformats-officedocument.drawingml.chart+xml"/>
  <Override PartName="/xl/drawings/drawing17.xml" ContentType="application/vnd.openxmlformats-officedocument.drawing+xml"/>
  <Override PartName="/xl/charts/chart17.xml" ContentType="application/vnd.openxmlformats-officedocument.drawingml.chart+xml"/>
  <Override PartName="/xl/drawings/drawing18.xml" ContentType="application/vnd.openxmlformats-officedocument.drawing+xml"/>
  <Override PartName="/xl/charts/chart18.xml" ContentType="application/vnd.openxmlformats-officedocument.drawingml.chart+xml"/>
  <Override PartName="/xl/drawings/drawing19.xml" ContentType="application/vnd.openxmlformats-officedocument.drawing+xml"/>
  <Override PartName="/xl/charts/chart19.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0" yWindow="0" windowWidth="20730" windowHeight="11535"/>
  </bookViews>
  <sheets>
    <sheet name="старт" sheetId="35" r:id="rId1"/>
    <sheet name="итог" sheetId="33" r:id="rId2"/>
    <sheet name="Дүйсенбек Алиихан" sheetId="1" r:id="rId3"/>
    <sheet name="Блощицын Платон" sheetId="2" r:id="rId4"/>
    <sheet name="Дуйсенбай Айзере" sheetId="3" r:id="rId5"/>
    <sheet name="Дабысбаева Айша" sheetId="4" r:id="rId6"/>
    <sheet name="Абдуллаева" sheetId="5" r:id="rId7"/>
    <sheet name="Қолыбай Бейбарыс" sheetId="6" r:id="rId8"/>
    <sheet name="Ерполат Інжу" sheetId="7" r:id="rId9"/>
    <sheet name="Ажимурат Ақсезім" sheetId="8" r:id="rId10"/>
    <sheet name="Медетқызы Альбина" sheetId="9" r:id="rId11"/>
    <sheet name="Седухина Анна" sheetId="10" r:id="rId12"/>
    <sheet name="Сансызбай Ади" sheetId="36" r:id="rId13"/>
    <sheet name="Талхадов Якъуб" sheetId="11" r:id="rId14"/>
    <sheet name="Ошимов Ерасыл" sheetId="12" r:id="rId15"/>
    <sheet name="Бейсембай Дарын" sheetId="13" r:id="rId16"/>
    <sheet name="Шерхан Сағадат" sheetId="14" r:id="rId17"/>
    <sheet name="Мылтыхбай Медина" sheetId="15" r:id="rId18"/>
    <sheet name="Талғат Інжу" sheetId="16" r:id="rId19"/>
    <sheet name="Лист1" sheetId="37" r:id="rId20"/>
  </sheets>
  <calcPr calcId="145621"/>
</workbook>
</file>

<file path=xl/calcChain.xml><?xml version="1.0" encoding="utf-8"?>
<calcChain xmlns="http://schemas.openxmlformats.org/spreadsheetml/2006/main">
  <c r="D10" i="3" l="1"/>
  <c r="C7" i="36"/>
  <c r="G19" i="36" l="1"/>
  <c r="F19" i="36"/>
  <c r="E10" i="36" s="1"/>
  <c r="E19" i="36"/>
  <c r="E9" i="36" s="1"/>
  <c r="D19" i="36"/>
  <c r="E8" i="36" s="1"/>
  <c r="G18" i="36"/>
  <c r="F18" i="36"/>
  <c r="E18" i="36"/>
  <c r="D9" i="36" s="1"/>
  <c r="D18" i="36"/>
  <c r="D8" i="36" s="1"/>
  <c r="C18" i="36"/>
  <c r="D7" i="36" s="1"/>
  <c r="G17" i="36"/>
  <c r="F17" i="36"/>
  <c r="C10" i="36" s="1"/>
  <c r="E17" i="36"/>
  <c r="C9" i="36" s="1"/>
  <c r="D17" i="36"/>
  <c r="E11" i="36"/>
  <c r="D11" i="36"/>
  <c r="C11" i="36"/>
  <c r="D10" i="36"/>
  <c r="C8" i="36"/>
  <c r="E7" i="36"/>
  <c r="G7" i="9"/>
  <c r="G11" i="9"/>
  <c r="G10" i="9"/>
  <c r="G9" i="9"/>
  <c r="G8" i="9"/>
  <c r="J27" i="35" l="1"/>
  <c r="J26" i="35"/>
  <c r="J25" i="35"/>
  <c r="J24" i="35"/>
  <c r="J23" i="35"/>
  <c r="J22" i="35"/>
  <c r="J21" i="35"/>
  <c r="J20" i="35"/>
  <c r="J19" i="35"/>
  <c r="J18" i="35"/>
  <c r="J17" i="35"/>
  <c r="J16" i="35"/>
  <c r="J15" i="35"/>
  <c r="J14" i="35"/>
  <c r="J13" i="35"/>
  <c r="J12" i="35"/>
  <c r="J11" i="35"/>
  <c r="J10" i="35"/>
  <c r="K27" i="35" l="1"/>
  <c r="L27" i="35" s="1"/>
  <c r="K26" i="35"/>
  <c r="L26" i="35" s="1"/>
  <c r="K25" i="35"/>
  <c r="L25" i="35" s="1"/>
  <c r="K24" i="35"/>
  <c r="L24" i="35" s="1"/>
  <c r="K23" i="35"/>
  <c r="L23" i="35" s="1"/>
  <c r="K22" i="35"/>
  <c r="L22" i="35" s="1"/>
  <c r="K21" i="35"/>
  <c r="L21" i="35" s="1"/>
  <c r="K20" i="35"/>
  <c r="L20" i="35" s="1"/>
  <c r="K19" i="35"/>
  <c r="L19" i="35" s="1"/>
  <c r="K18" i="35"/>
  <c r="L18" i="35" s="1"/>
  <c r="K17" i="35"/>
  <c r="L17" i="35" s="1"/>
  <c r="K16" i="35"/>
  <c r="L16" i="35" s="1"/>
  <c r="K15" i="35"/>
  <c r="L15" i="35" s="1"/>
  <c r="K14" i="35"/>
  <c r="L14" i="35" s="1"/>
  <c r="K13" i="35"/>
  <c r="L13" i="35" s="1"/>
  <c r="K12" i="35"/>
  <c r="L12" i="35" s="1"/>
  <c r="K11" i="35"/>
  <c r="K10" i="35"/>
  <c r="F11" i="16" l="1"/>
  <c r="F10" i="16"/>
  <c r="F9" i="16"/>
  <c r="F8" i="16"/>
  <c r="F7" i="16"/>
  <c r="H18" i="16"/>
  <c r="E11" i="16" s="1"/>
  <c r="G18" i="16"/>
  <c r="E10" i="16" s="1"/>
  <c r="F18" i="16"/>
  <c r="E9" i="16" s="1"/>
  <c r="E18" i="16"/>
  <c r="E8" i="16" s="1"/>
  <c r="D18" i="16"/>
  <c r="E7" i="16" s="1"/>
  <c r="D11" i="16"/>
  <c r="D10" i="16"/>
  <c r="D9" i="16"/>
  <c r="D8" i="16"/>
  <c r="D7" i="16"/>
  <c r="H19" i="15"/>
  <c r="F11" i="15" s="1"/>
  <c r="G19" i="15"/>
  <c r="F10" i="15" s="1"/>
  <c r="F19" i="15"/>
  <c r="F9" i="15" s="1"/>
  <c r="E19" i="15"/>
  <c r="F8" i="15" s="1"/>
  <c r="D19" i="15"/>
  <c r="F7" i="15" s="1"/>
  <c r="H18" i="15"/>
  <c r="E11" i="15" s="1"/>
  <c r="G18" i="15"/>
  <c r="E10" i="15" s="1"/>
  <c r="F18" i="15"/>
  <c r="E9" i="15" s="1"/>
  <c r="E18" i="15"/>
  <c r="E8" i="15" s="1"/>
  <c r="D18" i="15"/>
  <c r="E7" i="15" s="1"/>
  <c r="H17" i="15"/>
  <c r="D11" i="15" s="1"/>
  <c r="G17" i="15"/>
  <c r="D10" i="15" s="1"/>
  <c r="F17" i="15"/>
  <c r="D9" i="15" s="1"/>
  <c r="E17" i="15"/>
  <c r="D8" i="15" s="1"/>
  <c r="D17" i="15"/>
  <c r="D7" i="15" s="1"/>
  <c r="F11" i="14"/>
  <c r="F10" i="14"/>
  <c r="F9" i="14"/>
  <c r="F8" i="14"/>
  <c r="F7" i="14"/>
  <c r="H18" i="14"/>
  <c r="E11" i="14" s="1"/>
  <c r="G18" i="14"/>
  <c r="E10" i="14" s="1"/>
  <c r="F18" i="14"/>
  <c r="E9" i="14" s="1"/>
  <c r="E18" i="14"/>
  <c r="E8" i="14" s="1"/>
  <c r="D18" i="14"/>
  <c r="E7" i="14" s="1"/>
  <c r="D11" i="14"/>
  <c r="D10" i="14"/>
  <c r="D9" i="14"/>
  <c r="D8" i="14"/>
  <c r="D7" i="14"/>
  <c r="H19" i="13"/>
  <c r="F11" i="13" s="1"/>
  <c r="G19" i="13"/>
  <c r="F10" i="13" s="1"/>
  <c r="F19" i="13"/>
  <c r="F9" i="13" s="1"/>
  <c r="E19" i="13"/>
  <c r="F8" i="13" s="1"/>
  <c r="D19" i="13"/>
  <c r="F7" i="13" s="1"/>
  <c r="H18" i="13"/>
  <c r="E11" i="13" s="1"/>
  <c r="G18" i="13"/>
  <c r="E10" i="13" s="1"/>
  <c r="F18" i="13"/>
  <c r="E9" i="13" s="1"/>
  <c r="E18" i="13"/>
  <c r="E8" i="13" s="1"/>
  <c r="D18" i="13"/>
  <c r="E7" i="13" s="1"/>
  <c r="H17" i="13"/>
  <c r="D11" i="13" s="1"/>
  <c r="G17" i="13"/>
  <c r="D10" i="13" s="1"/>
  <c r="F17" i="13"/>
  <c r="D9" i="13" s="1"/>
  <c r="E17" i="13"/>
  <c r="D8" i="13" s="1"/>
  <c r="D17" i="13"/>
  <c r="D7" i="13" s="1"/>
  <c r="F11" i="12"/>
  <c r="F10" i="12"/>
  <c r="F9" i="12"/>
  <c r="F8" i="12"/>
  <c r="F7" i="12"/>
  <c r="H18" i="12"/>
  <c r="E11" i="12" s="1"/>
  <c r="G18" i="12"/>
  <c r="E10" i="12" s="1"/>
  <c r="F18" i="12"/>
  <c r="E9" i="12" s="1"/>
  <c r="E18" i="12"/>
  <c r="E8" i="12" s="1"/>
  <c r="D18" i="12"/>
  <c r="E7" i="12" s="1"/>
  <c r="D11" i="12"/>
  <c r="D10" i="12"/>
  <c r="D9" i="12"/>
  <c r="D8" i="12"/>
  <c r="D7" i="12"/>
  <c r="F11" i="11"/>
  <c r="F10" i="11"/>
  <c r="F9" i="11"/>
  <c r="F8" i="11"/>
  <c r="F7" i="11"/>
  <c r="H18" i="11"/>
  <c r="E11" i="11" s="1"/>
  <c r="G18" i="11"/>
  <c r="E10" i="11" s="1"/>
  <c r="F18" i="11"/>
  <c r="E9" i="11" s="1"/>
  <c r="E18" i="11"/>
  <c r="E8" i="11" s="1"/>
  <c r="D18" i="11"/>
  <c r="E7" i="11" s="1"/>
  <c r="D11" i="11"/>
  <c r="D10" i="11"/>
  <c r="D9" i="11"/>
  <c r="D8" i="11"/>
  <c r="D7" i="11"/>
  <c r="F11" i="10"/>
  <c r="F10" i="10"/>
  <c r="F9" i="10"/>
  <c r="F8" i="10"/>
  <c r="F7" i="10"/>
  <c r="H18" i="10"/>
  <c r="E11" i="10" s="1"/>
  <c r="G18" i="10"/>
  <c r="E10" i="10" s="1"/>
  <c r="F18" i="10"/>
  <c r="E9" i="10" s="1"/>
  <c r="E18" i="10"/>
  <c r="E8" i="10" s="1"/>
  <c r="D18" i="10"/>
  <c r="E7" i="10" s="1"/>
  <c r="D11" i="10"/>
  <c r="D10" i="10"/>
  <c r="D9" i="10"/>
  <c r="D8" i="10"/>
  <c r="D7" i="10"/>
  <c r="F11" i="9"/>
  <c r="F10" i="9"/>
  <c r="F9" i="9"/>
  <c r="F8" i="9"/>
  <c r="F7" i="9"/>
  <c r="H18" i="9"/>
  <c r="E11" i="9" s="1"/>
  <c r="G18" i="9"/>
  <c r="E10" i="9" s="1"/>
  <c r="F18" i="9"/>
  <c r="E9" i="9" s="1"/>
  <c r="E18" i="9"/>
  <c r="E8" i="9" s="1"/>
  <c r="D18" i="9"/>
  <c r="E7" i="9" s="1"/>
  <c r="D11" i="9"/>
  <c r="D10" i="9"/>
  <c r="D9" i="9"/>
  <c r="D8" i="9"/>
  <c r="D7" i="9"/>
  <c r="F11" i="8"/>
  <c r="F10" i="8"/>
  <c r="F9" i="8"/>
  <c r="F8" i="8"/>
  <c r="F7" i="8"/>
  <c r="H18" i="8"/>
  <c r="E11" i="8" s="1"/>
  <c r="G18" i="8"/>
  <c r="E10" i="8" s="1"/>
  <c r="F18" i="8"/>
  <c r="E9" i="8" s="1"/>
  <c r="E18" i="8"/>
  <c r="E8" i="8" s="1"/>
  <c r="D18" i="8"/>
  <c r="E7" i="8" s="1"/>
  <c r="D11" i="8"/>
  <c r="D10" i="8"/>
  <c r="D9" i="8"/>
  <c r="D8" i="8"/>
  <c r="D7" i="8"/>
  <c r="F11" i="7"/>
  <c r="F10" i="7"/>
  <c r="F9" i="7"/>
  <c r="F8" i="7"/>
  <c r="F7" i="7"/>
  <c r="H18" i="7"/>
  <c r="E11" i="7" s="1"/>
  <c r="G18" i="7"/>
  <c r="E10" i="7" s="1"/>
  <c r="F18" i="7"/>
  <c r="E9" i="7" s="1"/>
  <c r="E18" i="7"/>
  <c r="E8" i="7" s="1"/>
  <c r="D18" i="7"/>
  <c r="E7" i="7" s="1"/>
  <c r="D11" i="7"/>
  <c r="D10" i="7"/>
  <c r="D9" i="7"/>
  <c r="D8" i="7"/>
  <c r="D7" i="7"/>
  <c r="H19" i="6"/>
  <c r="F11" i="6" s="1"/>
  <c r="G19" i="6"/>
  <c r="F10" i="6" s="1"/>
  <c r="F19" i="6"/>
  <c r="F9" i="6" s="1"/>
  <c r="E19" i="6"/>
  <c r="F8" i="6" s="1"/>
  <c r="D19" i="6"/>
  <c r="F7" i="6" s="1"/>
  <c r="H18" i="6"/>
  <c r="E11" i="6" s="1"/>
  <c r="G18" i="6"/>
  <c r="E10" i="6" s="1"/>
  <c r="F18" i="6"/>
  <c r="E9" i="6" s="1"/>
  <c r="E18" i="6"/>
  <c r="E8" i="6" s="1"/>
  <c r="D18" i="6"/>
  <c r="E7" i="6" s="1"/>
  <c r="H17" i="6"/>
  <c r="D11" i="6" s="1"/>
  <c r="G17" i="6"/>
  <c r="D10" i="6" s="1"/>
  <c r="F17" i="6"/>
  <c r="D9" i="6" s="1"/>
  <c r="E17" i="6"/>
  <c r="D8" i="6" s="1"/>
  <c r="D17" i="6"/>
  <c r="D7" i="6" s="1"/>
  <c r="H19" i="5"/>
  <c r="F11" i="5" s="1"/>
  <c r="G19" i="5"/>
  <c r="F10" i="5" s="1"/>
  <c r="F19" i="5"/>
  <c r="F9" i="5" s="1"/>
  <c r="E19" i="5"/>
  <c r="F8" i="5" s="1"/>
  <c r="D19" i="5"/>
  <c r="F7" i="5" s="1"/>
  <c r="H18" i="5"/>
  <c r="E11" i="5" s="1"/>
  <c r="G18" i="5"/>
  <c r="E10" i="5" s="1"/>
  <c r="F18" i="5"/>
  <c r="E9" i="5" s="1"/>
  <c r="E18" i="5"/>
  <c r="E8" i="5" s="1"/>
  <c r="D18" i="5"/>
  <c r="E7" i="5" s="1"/>
  <c r="H17" i="5"/>
  <c r="D11" i="5" s="1"/>
  <c r="G17" i="5"/>
  <c r="D10" i="5" s="1"/>
  <c r="F17" i="5"/>
  <c r="D9" i="5" s="1"/>
  <c r="E17" i="5"/>
  <c r="D8" i="5" s="1"/>
  <c r="D17" i="5"/>
  <c r="D7" i="5" s="1"/>
  <c r="H19" i="4"/>
  <c r="F11" i="4" s="1"/>
  <c r="G19" i="4"/>
  <c r="F10" i="4" s="1"/>
  <c r="F19" i="4"/>
  <c r="F9" i="4" s="1"/>
  <c r="E19" i="4"/>
  <c r="F8" i="4" s="1"/>
  <c r="D19" i="4"/>
  <c r="F7" i="4" s="1"/>
  <c r="H18" i="4"/>
  <c r="E11" i="4" s="1"/>
  <c r="G18" i="4"/>
  <c r="E10" i="4" s="1"/>
  <c r="F18" i="4"/>
  <c r="E9" i="4" s="1"/>
  <c r="E18" i="4"/>
  <c r="E8" i="4" s="1"/>
  <c r="D18" i="4"/>
  <c r="E7" i="4" s="1"/>
  <c r="H17" i="4"/>
  <c r="D11" i="4" s="1"/>
  <c r="G17" i="4"/>
  <c r="D10" i="4" s="1"/>
  <c r="F17" i="4"/>
  <c r="D9" i="4" s="1"/>
  <c r="E17" i="4"/>
  <c r="D8" i="4" s="1"/>
  <c r="D17" i="4"/>
  <c r="D7" i="4" s="1"/>
  <c r="H19" i="3"/>
  <c r="F11" i="3" s="1"/>
  <c r="G19" i="3"/>
  <c r="F10" i="3" s="1"/>
  <c r="F19" i="3"/>
  <c r="F9" i="3" s="1"/>
  <c r="E19" i="3"/>
  <c r="F8" i="3" s="1"/>
  <c r="D19" i="3"/>
  <c r="F7" i="3" s="1"/>
  <c r="H18" i="3"/>
  <c r="E11" i="3" s="1"/>
  <c r="G18" i="3"/>
  <c r="E10" i="3" s="1"/>
  <c r="F18" i="3"/>
  <c r="E9" i="3" s="1"/>
  <c r="E18" i="3"/>
  <c r="E8" i="3" s="1"/>
  <c r="D18" i="3"/>
  <c r="E7" i="3" s="1"/>
  <c r="D11" i="3"/>
  <c r="D9" i="3"/>
  <c r="D8" i="3"/>
  <c r="D7" i="3"/>
  <c r="H19" i="2" l="1"/>
  <c r="F11" i="2" s="1"/>
  <c r="G19" i="2"/>
  <c r="F10" i="2" s="1"/>
  <c r="F19" i="2"/>
  <c r="F9" i="2" s="1"/>
  <c r="E19" i="2"/>
  <c r="F8" i="2" s="1"/>
  <c r="D19" i="2"/>
  <c r="F7" i="2" s="1"/>
  <c r="H18" i="2"/>
  <c r="E11" i="2" s="1"/>
  <c r="G18" i="2"/>
  <c r="E10" i="2" s="1"/>
  <c r="F18" i="2"/>
  <c r="E9" i="2" s="1"/>
  <c r="E18" i="2"/>
  <c r="E8" i="2" s="1"/>
  <c r="D18" i="2"/>
  <c r="E7" i="2" s="1"/>
  <c r="D11" i="2"/>
  <c r="D10" i="2"/>
  <c r="D9" i="2"/>
  <c r="D8" i="2"/>
  <c r="D7" i="2"/>
  <c r="H19" i="1" l="1"/>
  <c r="G19" i="1"/>
  <c r="F19" i="1"/>
  <c r="E19" i="1"/>
  <c r="D19" i="1"/>
  <c r="F7" i="1" s="1"/>
  <c r="H18" i="1"/>
  <c r="E11" i="1" s="1"/>
  <c r="G18" i="1"/>
  <c r="E10" i="1" s="1"/>
  <c r="F18" i="1"/>
  <c r="E9" i="1" s="1"/>
  <c r="E18" i="1"/>
  <c r="E8" i="1" s="1"/>
  <c r="D18" i="1"/>
  <c r="H17" i="1"/>
  <c r="D11" i="1" s="1"/>
  <c r="G17" i="1"/>
  <c r="D10" i="1" s="1"/>
  <c r="F17" i="1"/>
  <c r="D9" i="1" s="1"/>
  <c r="E17" i="1"/>
  <c r="D8" i="1" s="1"/>
  <c r="D17" i="1"/>
  <c r="D7" i="1" s="1"/>
  <c r="F9" i="1" l="1"/>
  <c r="G8" i="1"/>
  <c r="F10" i="1"/>
  <c r="G9" i="1"/>
  <c r="F11" i="1"/>
  <c r="G10" i="1"/>
  <c r="F8" i="1"/>
  <c r="G7" i="1"/>
  <c r="E7" i="1"/>
  <c r="H31" i="33"/>
  <c r="H29" i="35"/>
  <c r="H33" i="33" l="1"/>
  <c r="I38" i="33" s="1"/>
  <c r="E33" i="33"/>
  <c r="I37" i="33" s="1"/>
  <c r="K33" i="33"/>
  <c r="I39" i="33" s="1"/>
  <c r="G38" i="33"/>
  <c r="G37" i="33"/>
  <c r="G39" i="33"/>
  <c r="H30" i="35"/>
  <c r="H31" i="35" s="1"/>
  <c r="E35" i="35" s="1"/>
  <c r="K30" i="35"/>
  <c r="K31" i="35" s="1"/>
  <c r="E36" i="35" s="1"/>
  <c r="E30" i="35"/>
  <c r="E31" i="35" s="1"/>
  <c r="E34" i="35" s="1"/>
  <c r="E38" i="33" l="1"/>
  <c r="E39" i="33"/>
  <c r="E37" i="33"/>
</calcChain>
</file>

<file path=xl/sharedStrings.xml><?xml version="1.0" encoding="utf-8"?>
<sst xmlns="http://schemas.openxmlformats.org/spreadsheetml/2006/main" count="1337" uniqueCount="125">
  <si>
    <t>Образовательная область</t>
  </si>
  <si>
    <t xml:space="preserve">Корректирующие мероприятия                  (после стартового контроля) </t>
  </si>
  <si>
    <t xml:space="preserve">Корректирующие мероприятия                      (после промежуточного контроля </t>
  </si>
  <si>
    <t>Корректирующие мероприятия                              (после итогового контроля)</t>
  </si>
  <si>
    <t>ВЫВОДЫ</t>
  </si>
  <si>
    <t>здоровье</t>
  </si>
  <si>
    <t>коммуникация</t>
  </si>
  <si>
    <t>познание</t>
  </si>
  <si>
    <t>творчество</t>
  </si>
  <si>
    <t>социум</t>
  </si>
  <si>
    <t xml:space="preserve">здоровье </t>
  </si>
  <si>
    <t>стартовый</t>
  </si>
  <si>
    <t>промежуточный</t>
  </si>
  <si>
    <t>итоговый</t>
  </si>
  <si>
    <t xml:space="preserve">Сводный отчет  </t>
  </si>
  <si>
    <t>о результатах стартового мониторинга по отслеживанию развития умений и навыков детей</t>
  </si>
  <si>
    <t>№</t>
  </si>
  <si>
    <t>Ф.И.ребенка</t>
  </si>
  <si>
    <t>Образовательная область "Здоровье"</t>
  </si>
  <si>
    <t>Образовательная область "Коммуникация"</t>
  </si>
  <si>
    <t>Образовательная область "Познание"</t>
  </si>
  <si>
    <t>Образовательная область "Творчество"</t>
  </si>
  <si>
    <t>Общее количество</t>
  </si>
  <si>
    <t>Средний уровень</t>
  </si>
  <si>
    <t>Уровень развития умений и навыков</t>
  </si>
  <si>
    <t>А (всего детей)</t>
  </si>
  <si>
    <t>Б (І уровень)</t>
  </si>
  <si>
    <t>В (ІІ уровень)</t>
  </si>
  <si>
    <t>Г (ІІІ уровень)</t>
  </si>
  <si>
    <t>Доля детей с низким уровнем  %</t>
  </si>
  <si>
    <t>Доля детей со средним уровнем  %</t>
  </si>
  <si>
    <t>Доля детей с высоким уровнем  %</t>
  </si>
  <si>
    <t>І ур</t>
  </si>
  <si>
    <t>ІІ ур</t>
  </si>
  <si>
    <t>ІІІ ур</t>
  </si>
  <si>
    <t>о результатах итогового мониторинга по отслеживанию развития умений и навыков детей</t>
  </si>
  <si>
    <t>Образовательная область "Социум"</t>
  </si>
  <si>
    <t>Учить перестраиваться в коллону по одному, в круг, находить свое место в строю, принимать нужное исходное положение при выполнении физкультурных упражнений и основных движений, проявлять самостоятельность при выполнении культурно-гигиеничиских навыков</t>
  </si>
  <si>
    <t xml:space="preserve">Закреплять умение правильно произносить звуки речи в словах, группировать предметы по отличительным признакам, закреплять умение согласовывать слова в роде, числе и падеже, развивать связную речь при наблюдении за объектами природы, умение читать наизусть выразительно, осмысленно,  учить задавать и отвечать на простые вопросы на казахском языке
</t>
  </si>
  <si>
    <t>Учить обозначать результаты сравнения предметов словами больше- меньше, знать и различать геометрические фигуры, формировать умение располагать стоительный материал различным способом по условию, развивать представление о живой  и неживой природе.</t>
  </si>
  <si>
    <t xml:space="preserve">Закреплять умение свободно держать в руках карандаш, фломастер, кисть во время рисования, продолжать развивать интерес к лепке из глины, теста, пластилина, формировать умение составлять простейшие композиции из готовых форм, реагировать на начало и окончание мелодии.
    </t>
  </si>
  <si>
    <t>Учить рассказывать о членах своей семьи, узнавать и называть флаг Казахстана, формировать желание помогать взрослым</t>
  </si>
  <si>
    <t>Закреплять умение выполнять правила подвижных игр, владеть первоначальной техникой выполнения спортивных упражнений и спортивных игр, продолжать учить перестраиваться в звенья по два, три,  совершенствовать навыки аккуратной еды и пользование столовыми приборами</t>
  </si>
  <si>
    <t>Формировать навыки фонематического восприятия через дидактические игры для развития звуковой культуры речи,обогащать словарь существительными, обозначающими названия профессий людей, частей и деталей предметов, закреплять умение называть числительные, согласовывать их в роде, числе, падеже с существительными, развивать желание взаимодействовать со взрослыми и сверстниками в организации драмматизации, формировать навык называния слов, обозначающих количество предметов, действия с ними и их признаки на казахском языке</t>
  </si>
  <si>
    <t>Закреплять умение считать  в пределах 5, называя числа по порядку, раскладывать предметы разной величины по высоте в возрастающем и убывающем порядке, называть и различать геметрические фигуры, находить их в окружающей обстановке, формировать умение использовать строительные детали с учетом их конструктивных свойств (устойчивости), формировать умение устанавливать простейшие связи в сезонных изменениях в погоде и природе, знать и называть детенышек домашних и диких животных</t>
  </si>
  <si>
    <t>Закреплять умение рисовать по образцу с учетом формы и пропорции, формировать умение лепить предметы быта и образные игрушки по мотивам народного творчества, развивать умение правильно держать ножницы и пользоваться ими, вырезать фигуры круглой формы, закреплять умение при хороводе перестраиваться в большой круг, точно передавать ритм музыки</t>
  </si>
  <si>
    <t>Закреплять умение называть населенный пункт, где родился, свою страну, различать и называть устройство и внутреннее убранство юрты, формировать представлениие о правилах дорожного движения и сигналах светофора, о людях разных профессий</t>
  </si>
  <si>
    <t>Совершенствовать основные виды движений в различных формах организации двигательной активности, закреплять умение перестраиваться в звенья по два, три, закрепление ранее полученных умений и повышение качества выполнения культурно-гигиенических навыков</t>
  </si>
  <si>
    <t>Продолжать работу над автоматизацией звуков, отрабатывать звучание сонорных звуков, закреплять умение составлять рассказ по образцу, используя слова-обобщения, формировать умение оценивать литературных персонажей с точки зрения нравственных норм, выражать свое отношение к ним, закреплять умение правильно произносить специфические звуки казахского языка, формировать умение пересказывать короткие произведения на казахском языке</t>
  </si>
  <si>
    <t>Совершенствовать представление о равенстве и неравенстве, счет до 5, закреплять представление о геометрических телах, способах крепления деталей конструктара для создания и преобразования построек по высоте, ширине, формировать умение различать и называть 4-5 видов деревьев, кустарников, ягод, грибов, развивать интерес к элементарному эксперементированию</t>
  </si>
  <si>
    <t xml:space="preserve">закреплять представление об элементах казахского орнамента, уметь  украшать ими предметы обихода, закреплять умение лепить фигуру человека, составлять композиции и узоры из геометрических фигур на полоссе, аккуратно наклеивать их, петь мелодиями и попевками, выше и ниже, показывать движением руки
  </t>
  </si>
  <si>
    <t>Продолжать работу по ознакомлению с народными традициями, закреплять умение различать и называть атрибуты национальной одежды и украшения, формировать представления об Армии и государстве Казахстан, совершенствовать знаниями о труде взрослых разных профессий,  различных видах транспорта, правилах поведения на проезжей части</t>
  </si>
  <si>
    <t>Формировать физические качества через выполнение различных видов основных движений, развивать интерес к национальным играм, играм соревновательного характера, совершенствовать выполнение гигиенических процедур: умывание, мытье рук с мылом, пользование носовым платком</t>
  </si>
  <si>
    <t>Закреплять умение правильно артикулировать звуки родного языка в словах, совершенствовать произношение свистящих, шипящих и сонорных звуков, формировать умение использовать в речи разные типы предложений, употреблять слова с обощающим значением, пересказывать небольшие сказки и рассказы, развивать навыки театрализованной деятельности: правильное дыхание, интонация, темп речи, закреплять умение считать до 5 на казахском языке</t>
  </si>
  <si>
    <t>Формировать навык ориентирования в пространстве и своем теле (правая -левая рука),  умение считать в пределах 5, называя числа по порядку, узнавания и называния и обследования геометрических форм, закреплять навык создания поделок из природного материала, установления причинно-следственных связей в сезонных изменениях, уметь называть диких, домашних животных и птиц и их детенышей, формировать представление о правилах поведения в природе</t>
  </si>
  <si>
    <t>Закреплять умение рисовать овощи-фрукты, посуду, игрушки, формировать умение лепить знакомые предметы разной формы и величины, пользуясь различными приемами, развивать умение вырезать длинные и короткие полоски, накливать остальные элементы узора, развивать умение узнавать знакомые мелодии и песни по вступлению, называть детские музыкальные инструменты</t>
  </si>
  <si>
    <t>Формировать представление о связи между назначением окружающих предметов, строением, материалом, Зареплять знания о столице республики Казахстан,  труде взрослых в различных сферах жизни, различать тротуар и проезжую часть</t>
  </si>
  <si>
    <t>Закреплять умение выполнять утреннюю гимнастику по показу педагога,  равняться по ориентирам, делать размыкание и смыкание, выполнять закаливающие процедуры, повышать качество выполнения гигиенических процедур.</t>
  </si>
  <si>
    <t xml:space="preserve">Продолжать работу над развитием артикуляционного аппарата, правильного произношения звуков, формирование умения правильного называния частей сутук, составлять рассказы  по содержанию картин, последовательно излагать и выполнять события литературных произведений, упражнять в составлении словосочетаний и предложений на казахском языке. </t>
  </si>
  <si>
    <t>Закреплять умение пользоваться понятиями быстро, медленно, определять положение предметов в пространстве по отношению к себе, обследования формы осязательно-двигательным и зрительным способом, совершенствовать навыки прямого и обратного счета в пределах 5, развивать творческое воображение и имеющиеся умения при сооружении построек, объединяя их по сюжету и обыгрывая, совершенствовать навыки наблюдения за погодой, умение отмечать изменения погоды в календаре</t>
  </si>
  <si>
    <t>Развивать навыки рисования сюжетной композиции, располагая предметы по всему листу, формировать умение лепить предметы из нескольких частей, учитывая их расположение, соблюдая пропорции, соединяя части, составлять узоры из элементов казахского орнамента, чередуя их и последовательно наклеивая, закреплять умение петь протяжно, четко выговаривая слова, выполнять движения отвечающие характеру музыки</t>
  </si>
  <si>
    <t>Формировать  представление о видах и назнечении транспорта в зависимости от оборудования машины (скорая помощь, пожарная машина, комбайн и т.д), а также профессиях людей, работающих на них,  закреплять знания о государственных и нациальных праздниках страны, о том, что гимн поется стоя, с приложенной правой рукой к левой части груди</t>
  </si>
  <si>
    <t>Закреплять умение самостоятельно играть в различные подвижные игры и соблюдать правила игры, расширять технику владения спортивными упражнениями, поощрять интерес к закаливающим процедурам, совершенствование качество соблюдения личной гигиены</t>
  </si>
  <si>
    <t>Совершенствование и автоматизация произношения звуков родного языка, развитие слухового внимания, формировать умение образовывать однокоренные слова,  расширение словаря названиями предметов национального обихода, формирование умения координировать свои действия с партнером в театрализованной деятельности, составлять короткие рассказы по картинкам и образцу педагога на казахском языке</t>
  </si>
  <si>
    <t>Закреплять умение устанавливать равенство групп двумя способами: добавляя предмет к меньшей группе и убирая предмет из большей группы, совершенствовать навык распознавания контрастных частей суток, развивать умение моделировать геометрические фигуры,  формировать навык складывания из бумаги простейших форм по типу "оригами", развивать представление детей о деятельности людей в природе в различные временные сезоны, элементарные экологические знания</t>
  </si>
  <si>
    <t xml:space="preserve">Совершенствовать навыки составления узоров на круглой и овальной формах, используя национальные  эленменты, используя типичные для национальных узоров яркие цвета, закреплять навык лепки стекой, различные способы лепки животных, формировать умение разрезать квадрат и четырехугольник на две части, вырезание круга из квадрата, формировать умение петь знакомые песни без сопровождения и с сопровождением. </t>
  </si>
  <si>
    <t>Закреплять знания о назначении бытовой техники, правилах ее использования, формировать представление о названиях городов и поселков, об особенностях городской и деревенской жизни, продолжать знакомить с государственными символами (флаг, герб, гимн), воспитывать уважительное отношение к ним</t>
  </si>
  <si>
    <t>Закреплять интерес к физическим упражнениям и закаливающим процедурам, формировать умение выполнения элементов спортивных игр, развивать навыки самообслуживания</t>
  </si>
  <si>
    <t xml:space="preserve">Продолжать работу над автаматизацией звуков, введение в словать слов с противоположным значением, формировать умение рассказывать знакомые произведения, сохраняя последовательность, называть названия понравившихся  художественных произведений, формировать умение произносить слова и словосочетания, необходимые для общения с окружающими на казахском языке. </t>
  </si>
  <si>
    <t>Закреплять умение обобщать числовые значения на основе сравнения групп, называть части суток: утро, день, ночь, сравнивать гаометрические фигруры и предметы по величине,  формировать навык преобразования листов бумаги в комочки, спирали, петли, склеивания деталей между собой, собирания композиции, развитие представлений о живой природе, условиях, необходимых для роста растений и животных, умение проявлять сочуствие, сопререживание живым существам</t>
  </si>
  <si>
    <t>Закреплять умение изображать предметы по образцу с учетом фор, цвета, пропорции и расположения на листе, применять различные способы лепки животных, закрепления наввыков работы с ножницами, составление более сложных предметов и фигурок животных, совершенствоать умение соотносить музыкальный образ и двигательный опыт, сопровождая слушание показом движений</t>
  </si>
  <si>
    <t>Формировать умение побдора и группировки предметов с учетом материала их изготовления, закреплять знания о труде взрослых в сельском хозяйстве, развивать представления быте и культуре казахского народа. совершенствоать навык перехода улицы в соответствии с сигналами светофора</t>
  </si>
  <si>
    <t>Закрепелять умение выполнять физкультурные  упражнения в разном темпе в соответствии с музыкальным сопровождением, самостоятельно организовывать двигательную активность, соблюдать правила игры, понимать важность закаливающих процедур и правильно выполнять их, совершенствовать навыки самообслуживания</t>
  </si>
  <si>
    <t>Совершенствование речевого аппарата и фонематического слуха, атоматизация звуков родного языка, формирование умения использовать в речи различные типы предложений, предлоги, слова-общения, антонимы, формировать умение видеть положительные и отрицательные качества персонажей, высказывать свое отношение к ним, работать с различными видами театрализованной деятельности, читать наизусть стихотворения на казахском языке, пересказывать короткие рассказы</t>
  </si>
  <si>
    <t>Совершенствование навыков счета в пределах 5 с помощью различных анализаторов, применения временных понятий: сегодня, вчера, завтра, пользования приемами наложения и приложения для сравнения двух контрастных предметов по длине, ширине, высоте, толщине, формировать умение классифицировать и нразывать детали конструктора, создавания из них постройки с опорой на наглядность, формировать элементарные экологические навыки, умения различать насекомых, пресмыкающихся, называть ситуации и действия, которые могут нанести вред природе</t>
  </si>
  <si>
    <t>Совершенствовать умение рисовать деревья, животных, предметы с учетом их особенностей, использовать в рисунке яркие и бледные тона, закрепление навыков лепки посуды по мотивам народных глиняных изделий из целого куска, вдавливая для получения полой формы, развивать технические навыки пользования ножницами, представление о пано, выполнении декоративных копозиций по замыслу, совершенствовать умение играть на детских музыкальных инструментах, слушать игру взрослого на разных музыкальных и шумовых инструментах.</t>
  </si>
  <si>
    <t>Совершенствовать знания о семье, труде членов семьи, продолжать работу по ознакомлению детей процессом создания национальной одежды, формировать представление о людях разных национальностей, проживающих в Республике Казахстан, закреплять знания о правилах для пешехов, дорожном знаке "Пешеходный переход"</t>
  </si>
  <si>
    <t xml:space="preserve">Повышать количественные и качественные показатели в выполнении различных видов движений, формировать навык организации соревнований со сверстнииками, закреплять умение выполнять комплекс утренней гимнастики с небольшой помощью взрослого, закреплять самостоятельные навыки проведения простейших водных закаливающих и гигиенических процедур процедур </t>
  </si>
  <si>
    <t>Выработка четкой артикуляции звуков, интанационной выразительности, закреплять умение образовывать и употреблять глаголы с приставками, обобщать и описывать различные предметы, формировать умение различать литературные жанры, придумывать окончание рассказа, рассказывать наизусть поговоркии пословицы на казахском языке</t>
  </si>
  <si>
    <t>Закреплять понятие о числах, как показателях различных множеств и том, что множество может быть составлено из разных элементов,  формировать умение находиить способы решения различных прблем с помощью пробующих действий, использовать в речи математические термины для обозначения количества, величины предметов, совершенствование навыков конструировани из строительного материала и конструктора, использование различных способов крепления деталей, расширение экологических знаний  о различных представителях животного и растительного мира, правилах поведения в природе, способах уххода за обитателями живого уголка</t>
  </si>
  <si>
    <t>Закреплять умение рисовать с натуры и по представлению сложные формы, закреплять умение лепить предмет в разных положениях, самостоятельно находить индивидуальное решение образа,  формировать навык создания коллективной сюжетной аппликации, распределения обязанностей, развивать представление о видах изобразительного искусства, как живопись, скульптура, народное искусство, совершенствовать умение двигаться под незнакомую музыку, передавая ее основное настроение</t>
  </si>
  <si>
    <t>Совершенствовать умение выполнять в предметно-пространственной развивающей среде игровые действия, отражающие семейные отношения и труд взрослых, расширять знания о декоративном искусстве, музыкальных инструментах казахов, развивать умение знать и называть столицу страны - Нұз-Султан, ее достопримечательности, формировать представление о перекрестке и проезжей части</t>
  </si>
  <si>
    <t>Индивидуальная карта развития ребенка на  2022-2023 учебный год</t>
  </si>
  <si>
    <t>Дуйсенбай Айзере</t>
  </si>
  <si>
    <t>Блощицин Платон</t>
  </si>
  <si>
    <t>Дабысбаева Айша</t>
  </si>
  <si>
    <t>Абдуллаева Амина</t>
  </si>
  <si>
    <t>Колыбай Бейбарас</t>
  </si>
  <si>
    <t>Шерхан Сағадат</t>
  </si>
  <si>
    <t>Ерполат Інжу</t>
  </si>
  <si>
    <t>Ажимурат Аксезім</t>
  </si>
  <si>
    <t>Медетқызы Альбина</t>
  </si>
  <si>
    <t>Седухина Анна</t>
  </si>
  <si>
    <t>Ошимов Ерасыл</t>
  </si>
  <si>
    <t>Бейсембай Дарын</t>
  </si>
  <si>
    <t>Талғат Інжу</t>
  </si>
  <si>
    <t>Талхадов Якъуб</t>
  </si>
  <si>
    <t>Селезнев Глеб</t>
  </si>
  <si>
    <t>ІIІ ур</t>
  </si>
  <si>
    <r>
      <rPr>
        <b/>
        <sz val="12"/>
        <color theme="1"/>
        <rFont val="Times New Roman"/>
        <family val="1"/>
        <charset val="204"/>
      </rPr>
      <t>ФИ ребенка</t>
    </r>
    <r>
      <rPr>
        <sz val="12"/>
        <color theme="1"/>
        <rFont val="Times New Roman"/>
        <family val="1"/>
        <charset val="204"/>
      </rPr>
      <t xml:space="preserve">  Талхадов Якъуб       </t>
    </r>
    <r>
      <rPr>
        <b/>
        <sz val="12"/>
        <color theme="1"/>
        <rFont val="Times New Roman"/>
        <family val="1"/>
        <charset val="204"/>
      </rPr>
      <t xml:space="preserve"> дата рождения  </t>
    </r>
    <r>
      <rPr>
        <sz val="12"/>
        <color theme="1"/>
        <rFont val="Times New Roman"/>
        <family val="1"/>
        <charset val="204"/>
      </rPr>
      <t xml:space="preserve">   11.12.2017г.            </t>
    </r>
    <r>
      <rPr>
        <b/>
        <sz val="12"/>
        <color theme="1"/>
        <rFont val="Times New Roman"/>
        <family val="1"/>
        <charset val="204"/>
      </rPr>
      <t>группа</t>
    </r>
    <r>
      <rPr>
        <sz val="12"/>
        <color theme="1"/>
        <rFont val="Times New Roman"/>
        <family val="1"/>
        <charset val="204"/>
      </rPr>
      <t xml:space="preserve">      "Күн"</t>
    </r>
  </si>
  <si>
    <r>
      <rPr>
        <b/>
        <sz val="12"/>
        <color theme="1"/>
        <rFont val="Times New Roman"/>
        <family val="1"/>
        <charset val="204"/>
      </rPr>
      <t>ФИ ребенка</t>
    </r>
    <r>
      <rPr>
        <sz val="12"/>
        <color theme="1"/>
        <rFont val="Times New Roman"/>
        <family val="1"/>
        <charset val="204"/>
      </rPr>
      <t xml:space="preserve">  Ошимов Ерасыл         </t>
    </r>
    <r>
      <rPr>
        <b/>
        <sz val="12"/>
        <color theme="1"/>
        <rFont val="Times New Roman"/>
        <family val="1"/>
        <charset val="204"/>
      </rPr>
      <t xml:space="preserve"> дата рождения  </t>
    </r>
    <r>
      <rPr>
        <sz val="12"/>
        <color theme="1"/>
        <rFont val="Times New Roman"/>
        <family val="1"/>
        <charset val="204"/>
      </rPr>
      <t xml:space="preserve">   08.04.2018г.            </t>
    </r>
    <r>
      <rPr>
        <b/>
        <sz val="12"/>
        <color theme="1"/>
        <rFont val="Times New Roman"/>
        <family val="1"/>
        <charset val="204"/>
      </rPr>
      <t>группа</t>
    </r>
    <r>
      <rPr>
        <sz val="12"/>
        <color theme="1"/>
        <rFont val="Times New Roman"/>
        <family val="1"/>
        <charset val="204"/>
      </rPr>
      <t xml:space="preserve">      "Күн"</t>
    </r>
  </si>
  <si>
    <r>
      <rPr>
        <b/>
        <sz val="12"/>
        <color theme="1"/>
        <rFont val="Times New Roman"/>
        <family val="1"/>
        <charset val="204"/>
      </rPr>
      <t>ФИ ребенка</t>
    </r>
    <r>
      <rPr>
        <sz val="12"/>
        <color theme="1"/>
        <rFont val="Times New Roman"/>
        <family val="1"/>
        <charset val="204"/>
      </rPr>
      <t xml:space="preserve">  Бейсенбаев Дарын      </t>
    </r>
    <r>
      <rPr>
        <b/>
        <sz val="12"/>
        <color theme="1"/>
        <rFont val="Times New Roman"/>
        <family val="1"/>
        <charset val="204"/>
      </rPr>
      <t xml:space="preserve"> дата рождения  07.08.2018</t>
    </r>
    <r>
      <rPr>
        <sz val="12"/>
        <color theme="1"/>
        <rFont val="Times New Roman"/>
        <family val="1"/>
        <charset val="204"/>
      </rPr>
      <t xml:space="preserve">г.            </t>
    </r>
    <r>
      <rPr>
        <b/>
        <sz val="12"/>
        <color theme="1"/>
        <rFont val="Times New Roman"/>
        <family val="1"/>
        <charset val="204"/>
      </rPr>
      <t>группа</t>
    </r>
    <r>
      <rPr>
        <sz val="12"/>
        <color theme="1"/>
        <rFont val="Times New Roman"/>
        <family val="1"/>
        <charset val="204"/>
      </rPr>
      <t xml:space="preserve">      "Күн"</t>
    </r>
  </si>
  <si>
    <r>
      <rPr>
        <b/>
        <sz val="12"/>
        <color theme="1"/>
        <rFont val="Times New Roman"/>
        <family val="1"/>
        <charset val="204"/>
      </rPr>
      <t>ФИ ребенка</t>
    </r>
    <r>
      <rPr>
        <sz val="12"/>
        <color theme="1"/>
        <rFont val="Times New Roman"/>
        <family val="1"/>
        <charset val="204"/>
      </rPr>
      <t xml:space="preserve"> Шерхан Сағадат  </t>
    </r>
    <r>
      <rPr>
        <b/>
        <sz val="12"/>
        <color theme="1"/>
        <rFont val="Times New Roman"/>
        <family val="1"/>
        <charset val="204"/>
      </rPr>
      <t xml:space="preserve"> дата рождения  </t>
    </r>
    <r>
      <rPr>
        <sz val="12"/>
        <color theme="1"/>
        <rFont val="Times New Roman"/>
        <family val="1"/>
        <charset val="204"/>
      </rPr>
      <t xml:space="preserve"> 23.10.2017г.            </t>
    </r>
    <r>
      <rPr>
        <b/>
        <sz val="12"/>
        <color theme="1"/>
        <rFont val="Times New Roman"/>
        <family val="1"/>
        <charset val="204"/>
      </rPr>
      <t>группа</t>
    </r>
    <r>
      <rPr>
        <sz val="12"/>
        <color theme="1"/>
        <rFont val="Times New Roman"/>
        <family val="1"/>
        <charset val="204"/>
      </rPr>
      <t xml:space="preserve">      "Күн"</t>
    </r>
  </si>
  <si>
    <r>
      <rPr>
        <b/>
        <sz val="12"/>
        <color theme="1"/>
        <rFont val="Times New Roman"/>
        <family val="1"/>
        <charset val="204"/>
      </rPr>
      <t>ФИ ребенка</t>
    </r>
    <r>
      <rPr>
        <sz val="12"/>
        <color theme="1"/>
        <rFont val="Times New Roman"/>
        <family val="1"/>
        <charset val="204"/>
      </rPr>
      <t xml:space="preserve"> Мылтыхбай Медина        </t>
    </r>
    <r>
      <rPr>
        <b/>
        <sz val="12"/>
        <color theme="1"/>
        <rFont val="Times New Roman"/>
        <family val="1"/>
        <charset val="204"/>
      </rPr>
      <t xml:space="preserve"> дата рождения  </t>
    </r>
    <r>
      <rPr>
        <sz val="12"/>
        <color theme="1"/>
        <rFont val="Times New Roman"/>
        <family val="1"/>
        <charset val="204"/>
      </rPr>
      <t xml:space="preserve"> 14.07.2018г.            </t>
    </r>
    <r>
      <rPr>
        <b/>
        <sz val="12"/>
        <color theme="1"/>
        <rFont val="Times New Roman"/>
        <family val="1"/>
        <charset val="204"/>
      </rPr>
      <t>группа</t>
    </r>
    <r>
      <rPr>
        <sz val="12"/>
        <color theme="1"/>
        <rFont val="Times New Roman"/>
        <family val="1"/>
        <charset val="204"/>
      </rPr>
      <t xml:space="preserve">      "Күн"</t>
    </r>
  </si>
  <si>
    <r>
      <rPr>
        <b/>
        <sz val="12"/>
        <color theme="1"/>
        <rFont val="Times New Roman"/>
        <family val="1"/>
        <charset val="204"/>
      </rPr>
      <t>ФИ ребенка</t>
    </r>
    <r>
      <rPr>
        <sz val="12"/>
        <color theme="1"/>
        <rFont val="Times New Roman"/>
        <family val="1"/>
        <charset val="204"/>
      </rPr>
      <t xml:space="preserve">  Талғат Інжу     </t>
    </r>
    <r>
      <rPr>
        <b/>
        <sz val="12"/>
        <color theme="1"/>
        <rFont val="Times New Roman"/>
        <family val="1"/>
        <charset val="204"/>
      </rPr>
      <t xml:space="preserve"> дата рождения  </t>
    </r>
    <r>
      <rPr>
        <sz val="12"/>
        <color theme="1"/>
        <rFont val="Times New Roman"/>
        <family val="1"/>
        <charset val="204"/>
      </rPr>
      <t xml:space="preserve">  16.02.2018г.            </t>
    </r>
    <r>
      <rPr>
        <b/>
        <sz val="12"/>
        <color theme="1"/>
        <rFont val="Times New Roman"/>
        <family val="1"/>
        <charset val="204"/>
      </rPr>
      <t>группа</t>
    </r>
    <r>
      <rPr>
        <sz val="12"/>
        <color theme="1"/>
        <rFont val="Times New Roman"/>
        <family val="1"/>
        <charset val="204"/>
      </rPr>
      <t xml:space="preserve">      "Күн"</t>
    </r>
  </si>
  <si>
    <r>
      <rPr>
        <b/>
        <sz val="12"/>
        <color theme="1"/>
        <rFont val="Times New Roman"/>
        <family val="1"/>
        <charset val="204"/>
      </rPr>
      <t>ФИ ребенка</t>
    </r>
    <r>
      <rPr>
        <sz val="12"/>
        <color theme="1"/>
        <rFont val="Times New Roman"/>
        <family val="1"/>
        <charset val="204"/>
      </rPr>
      <t xml:space="preserve">  Седухина Анна     </t>
    </r>
    <r>
      <rPr>
        <b/>
        <sz val="12"/>
        <color theme="1"/>
        <rFont val="Times New Roman"/>
        <family val="1"/>
        <charset val="204"/>
      </rPr>
      <t xml:space="preserve"> дата рождения  </t>
    </r>
    <r>
      <rPr>
        <sz val="12"/>
        <color theme="1"/>
        <rFont val="Times New Roman"/>
        <family val="1"/>
        <charset val="204"/>
      </rPr>
      <t xml:space="preserve"> 04.05.2018г.            </t>
    </r>
    <r>
      <rPr>
        <b/>
        <sz val="12"/>
        <color theme="1"/>
        <rFont val="Times New Roman"/>
        <family val="1"/>
        <charset val="204"/>
      </rPr>
      <t>группа</t>
    </r>
    <r>
      <rPr>
        <sz val="12"/>
        <color theme="1"/>
        <rFont val="Times New Roman"/>
        <family val="1"/>
        <charset val="204"/>
      </rPr>
      <t xml:space="preserve">      "Күн"</t>
    </r>
  </si>
  <si>
    <r>
      <rPr>
        <b/>
        <sz val="12"/>
        <color theme="1"/>
        <rFont val="Times New Roman"/>
        <family val="1"/>
        <charset val="204"/>
      </rPr>
      <t>ФИ ребенка</t>
    </r>
    <r>
      <rPr>
        <sz val="12"/>
        <color theme="1"/>
        <rFont val="Times New Roman"/>
        <family val="1"/>
        <charset val="204"/>
      </rPr>
      <t xml:space="preserve">  Медетқызы Альбина         </t>
    </r>
    <r>
      <rPr>
        <b/>
        <sz val="12"/>
        <color theme="1"/>
        <rFont val="Times New Roman"/>
        <family val="1"/>
        <charset val="204"/>
      </rPr>
      <t xml:space="preserve"> дата рождения  23.11.2017</t>
    </r>
    <r>
      <rPr>
        <sz val="12"/>
        <color theme="1"/>
        <rFont val="Times New Roman"/>
        <family val="1"/>
        <charset val="204"/>
      </rPr>
      <t xml:space="preserve">г.            </t>
    </r>
    <r>
      <rPr>
        <b/>
        <sz val="12"/>
        <color theme="1"/>
        <rFont val="Times New Roman"/>
        <family val="1"/>
        <charset val="204"/>
      </rPr>
      <t>группа</t>
    </r>
    <r>
      <rPr>
        <sz val="12"/>
        <color theme="1"/>
        <rFont val="Times New Roman"/>
        <family val="1"/>
        <charset val="204"/>
      </rPr>
      <t xml:space="preserve">      "Күн"</t>
    </r>
  </si>
  <si>
    <r>
      <rPr>
        <b/>
        <sz val="12"/>
        <color theme="1"/>
        <rFont val="Times New Roman"/>
        <family val="1"/>
        <charset val="204"/>
      </rPr>
      <t>ФИ ребенка</t>
    </r>
    <r>
      <rPr>
        <sz val="12"/>
        <color theme="1"/>
        <rFont val="Times New Roman"/>
        <family val="1"/>
        <charset val="204"/>
      </rPr>
      <t xml:space="preserve">  Акжимурат Ақсезім         </t>
    </r>
    <r>
      <rPr>
        <b/>
        <sz val="12"/>
        <color theme="1"/>
        <rFont val="Times New Roman"/>
        <family val="1"/>
        <charset val="204"/>
      </rPr>
      <t xml:space="preserve"> дата рождения  24.04.2018</t>
    </r>
    <r>
      <rPr>
        <sz val="12"/>
        <color theme="1"/>
        <rFont val="Times New Roman"/>
        <family val="1"/>
        <charset val="204"/>
      </rPr>
      <t xml:space="preserve">г.            </t>
    </r>
    <r>
      <rPr>
        <b/>
        <sz val="12"/>
        <color theme="1"/>
        <rFont val="Times New Roman"/>
        <family val="1"/>
        <charset val="204"/>
      </rPr>
      <t>группа</t>
    </r>
    <r>
      <rPr>
        <sz val="12"/>
        <color theme="1"/>
        <rFont val="Times New Roman"/>
        <family val="1"/>
        <charset val="204"/>
      </rPr>
      <t xml:space="preserve">      "Күн"</t>
    </r>
  </si>
  <si>
    <r>
      <rPr>
        <b/>
        <sz val="12"/>
        <color theme="1"/>
        <rFont val="Times New Roman"/>
        <family val="1"/>
        <charset val="204"/>
      </rPr>
      <t>ФИ ребенка</t>
    </r>
    <r>
      <rPr>
        <sz val="12"/>
        <color theme="1"/>
        <rFont val="Times New Roman"/>
        <family val="1"/>
        <charset val="204"/>
      </rPr>
      <t xml:space="preserve"> Ерполат Інжу          </t>
    </r>
    <r>
      <rPr>
        <b/>
        <sz val="12"/>
        <color theme="1"/>
        <rFont val="Times New Roman"/>
        <family val="1"/>
        <charset val="204"/>
      </rPr>
      <t xml:space="preserve"> дата рождения  </t>
    </r>
    <r>
      <rPr>
        <sz val="12"/>
        <color theme="1"/>
        <rFont val="Times New Roman"/>
        <family val="1"/>
        <charset val="204"/>
      </rPr>
      <t xml:space="preserve"> 09.06.2018г.            </t>
    </r>
    <r>
      <rPr>
        <b/>
        <sz val="12"/>
        <color theme="1"/>
        <rFont val="Times New Roman"/>
        <family val="1"/>
        <charset val="204"/>
      </rPr>
      <t>группа</t>
    </r>
    <r>
      <rPr>
        <sz val="12"/>
        <color theme="1"/>
        <rFont val="Times New Roman"/>
        <family val="1"/>
        <charset val="204"/>
      </rPr>
      <t xml:space="preserve">      "Күн"</t>
    </r>
  </si>
  <si>
    <r>
      <rPr>
        <b/>
        <sz val="12"/>
        <color theme="1"/>
        <rFont val="Times New Roman"/>
        <family val="1"/>
        <charset val="204"/>
      </rPr>
      <t>ФИ ребенка</t>
    </r>
    <r>
      <rPr>
        <sz val="12"/>
        <color theme="1"/>
        <rFont val="Times New Roman"/>
        <family val="1"/>
        <charset val="204"/>
      </rPr>
      <t xml:space="preserve"> Қолыбай Бейбарыс          </t>
    </r>
    <r>
      <rPr>
        <b/>
        <sz val="12"/>
        <color theme="1"/>
        <rFont val="Times New Roman"/>
        <family val="1"/>
        <charset val="204"/>
      </rPr>
      <t xml:space="preserve"> дата рождения  </t>
    </r>
    <r>
      <rPr>
        <sz val="12"/>
        <color theme="1"/>
        <rFont val="Times New Roman"/>
        <family val="1"/>
        <charset val="204"/>
      </rPr>
      <t xml:space="preserve"> 29.08.2018г.            </t>
    </r>
    <r>
      <rPr>
        <b/>
        <sz val="12"/>
        <color theme="1"/>
        <rFont val="Times New Roman"/>
        <family val="1"/>
        <charset val="204"/>
      </rPr>
      <t>группа</t>
    </r>
    <r>
      <rPr>
        <sz val="12"/>
        <color theme="1"/>
        <rFont val="Times New Roman"/>
        <family val="1"/>
        <charset val="204"/>
      </rPr>
      <t xml:space="preserve">      "Күн"</t>
    </r>
  </si>
  <si>
    <r>
      <rPr>
        <b/>
        <sz val="12"/>
        <color theme="1"/>
        <rFont val="Times New Roman"/>
        <family val="1"/>
        <charset val="204"/>
      </rPr>
      <t>ФИ ребенка</t>
    </r>
    <r>
      <rPr>
        <sz val="12"/>
        <color theme="1"/>
        <rFont val="Times New Roman"/>
        <family val="1"/>
        <charset val="204"/>
      </rPr>
      <t xml:space="preserve">  Абдуллаева Амина        </t>
    </r>
    <r>
      <rPr>
        <b/>
        <sz val="12"/>
        <color theme="1"/>
        <rFont val="Times New Roman"/>
        <family val="1"/>
        <charset val="204"/>
      </rPr>
      <t xml:space="preserve"> дата рождения  </t>
    </r>
    <r>
      <rPr>
        <sz val="12"/>
        <color theme="1"/>
        <rFont val="Times New Roman"/>
        <family val="1"/>
        <charset val="204"/>
      </rPr>
      <t xml:space="preserve"> 26.02.2018г.            </t>
    </r>
    <r>
      <rPr>
        <b/>
        <sz val="12"/>
        <color theme="1"/>
        <rFont val="Times New Roman"/>
        <family val="1"/>
        <charset val="204"/>
      </rPr>
      <t>группа</t>
    </r>
    <r>
      <rPr>
        <sz val="12"/>
        <color theme="1"/>
        <rFont val="Times New Roman"/>
        <family val="1"/>
        <charset val="204"/>
      </rPr>
      <t xml:space="preserve">      "Күн"</t>
    </r>
  </si>
  <si>
    <r>
      <rPr>
        <b/>
        <sz val="12"/>
        <color theme="1"/>
        <rFont val="Times New Roman"/>
        <family val="1"/>
        <charset val="204"/>
      </rPr>
      <t>ФИ ребенка</t>
    </r>
    <r>
      <rPr>
        <sz val="12"/>
        <color theme="1"/>
        <rFont val="Times New Roman"/>
        <family val="1"/>
        <charset val="204"/>
      </rPr>
      <t xml:space="preserve">  Дабысбаева Айша         </t>
    </r>
    <r>
      <rPr>
        <b/>
        <sz val="12"/>
        <color theme="1"/>
        <rFont val="Times New Roman"/>
        <family val="1"/>
        <charset val="204"/>
      </rPr>
      <t xml:space="preserve"> дата рождения  </t>
    </r>
    <r>
      <rPr>
        <sz val="12"/>
        <color theme="1"/>
        <rFont val="Times New Roman"/>
        <family val="1"/>
        <charset val="204"/>
      </rPr>
      <t xml:space="preserve">  29.07.2018г.            </t>
    </r>
    <r>
      <rPr>
        <b/>
        <sz val="12"/>
        <color theme="1"/>
        <rFont val="Times New Roman"/>
        <family val="1"/>
        <charset val="204"/>
      </rPr>
      <t>группа</t>
    </r>
    <r>
      <rPr>
        <sz val="12"/>
        <color theme="1"/>
        <rFont val="Times New Roman"/>
        <family val="1"/>
        <charset val="204"/>
      </rPr>
      <t xml:space="preserve">      "Күн"</t>
    </r>
  </si>
  <si>
    <r>
      <rPr>
        <b/>
        <sz val="12"/>
        <color theme="1"/>
        <rFont val="Times New Roman"/>
        <family val="1"/>
        <charset val="204"/>
      </rPr>
      <t>ФИ ребенка</t>
    </r>
    <r>
      <rPr>
        <sz val="12"/>
        <color theme="1"/>
        <rFont val="Times New Roman"/>
        <family val="1"/>
        <charset val="204"/>
      </rPr>
      <t xml:space="preserve"> Дуйсенбай Айзере       </t>
    </r>
    <r>
      <rPr>
        <b/>
        <sz val="12"/>
        <color theme="1"/>
        <rFont val="Times New Roman"/>
        <family val="1"/>
        <charset val="204"/>
      </rPr>
      <t xml:space="preserve"> дата рождения  09.06.2018</t>
    </r>
    <r>
      <rPr>
        <sz val="12"/>
        <color theme="1"/>
        <rFont val="Times New Roman"/>
        <family val="1"/>
        <charset val="204"/>
      </rPr>
      <t xml:space="preserve">г.            </t>
    </r>
    <r>
      <rPr>
        <b/>
        <sz val="12"/>
        <color theme="1"/>
        <rFont val="Times New Roman"/>
        <family val="1"/>
        <charset val="204"/>
      </rPr>
      <t>группа</t>
    </r>
    <r>
      <rPr>
        <sz val="12"/>
        <color theme="1"/>
        <rFont val="Times New Roman"/>
        <family val="1"/>
        <charset val="204"/>
      </rPr>
      <t xml:space="preserve">      "Күн"</t>
    </r>
  </si>
  <si>
    <r>
      <rPr>
        <b/>
        <sz val="12"/>
        <color theme="1"/>
        <rFont val="Times New Roman"/>
        <family val="1"/>
        <charset val="204"/>
      </rPr>
      <t>ФИ ребенка</t>
    </r>
    <r>
      <rPr>
        <sz val="12"/>
        <color theme="1"/>
        <rFont val="Times New Roman"/>
        <family val="1"/>
        <charset val="204"/>
      </rPr>
      <t xml:space="preserve">   Блощицин Платон      </t>
    </r>
    <r>
      <rPr>
        <b/>
        <sz val="12"/>
        <color theme="1"/>
        <rFont val="Times New Roman"/>
        <family val="1"/>
        <charset val="204"/>
      </rPr>
      <t xml:space="preserve"> дата рождения 03.09.2017</t>
    </r>
    <r>
      <rPr>
        <sz val="12"/>
        <color theme="1"/>
        <rFont val="Times New Roman"/>
        <family val="1"/>
        <charset val="204"/>
      </rPr>
      <t xml:space="preserve">            </t>
    </r>
    <r>
      <rPr>
        <b/>
        <sz val="12"/>
        <color theme="1"/>
        <rFont val="Times New Roman"/>
        <family val="1"/>
        <charset val="204"/>
      </rPr>
      <t>группа</t>
    </r>
    <r>
      <rPr>
        <sz val="12"/>
        <color theme="1"/>
        <rFont val="Times New Roman"/>
        <family val="1"/>
        <charset val="204"/>
      </rPr>
      <t xml:space="preserve">      "Күн"</t>
    </r>
  </si>
  <si>
    <r>
      <rPr>
        <b/>
        <sz val="12"/>
        <color theme="1"/>
        <rFont val="Times New Roman"/>
        <family val="1"/>
        <charset val="204"/>
      </rPr>
      <t>ФИ ребенка</t>
    </r>
    <r>
      <rPr>
        <sz val="12"/>
        <color theme="1"/>
        <rFont val="Times New Roman"/>
        <family val="1"/>
        <charset val="204"/>
      </rPr>
      <t xml:space="preserve">  Дүйсенбек Алихан          </t>
    </r>
    <r>
      <rPr>
        <b/>
        <sz val="12"/>
        <color theme="1"/>
        <rFont val="Times New Roman"/>
        <family val="1"/>
        <charset val="204"/>
      </rPr>
      <t xml:space="preserve"> дата рождения  </t>
    </r>
    <r>
      <rPr>
        <sz val="12"/>
        <color theme="1"/>
        <rFont val="Times New Roman"/>
        <family val="1"/>
        <charset val="204"/>
      </rPr>
      <t xml:space="preserve"> 05.02.2018г.            </t>
    </r>
    <r>
      <rPr>
        <b/>
        <sz val="12"/>
        <color theme="1"/>
        <rFont val="Times New Roman"/>
        <family val="1"/>
        <charset val="204"/>
      </rPr>
      <t>группа</t>
    </r>
    <r>
      <rPr>
        <sz val="12"/>
        <color theme="1"/>
        <rFont val="Times New Roman"/>
        <family val="1"/>
        <charset val="204"/>
      </rPr>
      <t xml:space="preserve">      "Күн"</t>
    </r>
  </si>
  <si>
    <t xml:space="preserve">Учебный год: _2022-2023_       Группа:_"Күн__     Дата проведения:_15.09.2022___ </t>
  </si>
  <si>
    <t xml:space="preserve">Учебный год: _2022-2023__       Группа: "Күн"_     Дата проведения:_15.05.2023_ </t>
  </si>
  <si>
    <r>
      <rPr>
        <b/>
        <sz val="12"/>
        <color theme="1"/>
        <rFont val="Times New Roman"/>
        <family val="1"/>
        <charset val="204"/>
      </rPr>
      <t>ФИ ребенка</t>
    </r>
    <r>
      <rPr>
        <sz val="12"/>
        <color theme="1"/>
        <rFont val="Times New Roman"/>
        <family val="1"/>
        <charset val="204"/>
      </rPr>
      <t xml:space="preserve">  Сансызбаев Ади    </t>
    </r>
    <r>
      <rPr>
        <b/>
        <sz val="12"/>
        <color theme="1"/>
        <rFont val="Times New Roman"/>
        <family val="1"/>
        <charset val="204"/>
      </rPr>
      <t xml:space="preserve"> дата рождения  </t>
    </r>
    <r>
      <rPr>
        <sz val="12"/>
        <color theme="1"/>
        <rFont val="Times New Roman"/>
        <family val="1"/>
        <charset val="204"/>
      </rPr>
      <t xml:space="preserve"> 26.06.2018 г.            </t>
    </r>
    <r>
      <rPr>
        <b/>
        <sz val="12"/>
        <color theme="1"/>
        <rFont val="Times New Roman"/>
        <family val="1"/>
        <charset val="204"/>
      </rPr>
      <t>группа</t>
    </r>
    <r>
      <rPr>
        <sz val="12"/>
        <color theme="1"/>
        <rFont val="Times New Roman"/>
        <family val="1"/>
        <charset val="204"/>
      </rPr>
      <t xml:space="preserve">      "Күн"</t>
    </r>
  </si>
  <si>
    <t>Сансызбаев Ади</t>
  </si>
  <si>
    <t>Дүйсенбек Алихан</t>
  </si>
  <si>
    <t>Сансызбай Ади</t>
  </si>
  <si>
    <t>Мылтыхбай Медина</t>
  </si>
  <si>
    <t>Сансызбай  Ади</t>
  </si>
  <si>
    <t>Жұбатхан Сара</t>
  </si>
  <si>
    <t>Максутов Амир</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</si>
</sst>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_-* #,##0.00\ &quot;р.&quot;_-;_-* \-#,##0.00\ &quot;р.&quot;;_-* &quot;-&quot;??\ &quot;р.&quot;_-;_-@_-"/>
  </numFmts>
  <fonts count="11" x14ac:knownFonts="1">
    <font>
      <sz val="11"/>
      <color theme="1"/>
      <name val="Calibri"/>
      <family val="2"/>
      <charset val="204"/>
      <scheme val="minor"/>
    </font>
    <font>
      <sz val="12"/>
      <color theme="1"/>
      <name val="Times New Roman"/>
      <family val="1"/>
      <charset val="204"/>
    </font>
    <font>
      <b/>
      <sz val="12"/>
      <color theme="1"/>
      <name val="Times New Roman"/>
      <family val="1"/>
      <charset val="204"/>
    </font>
    <font>
      <b/>
      <sz val="11"/>
      <color theme="1"/>
      <name val="Times New Roman"/>
      <family val="1"/>
      <charset val="204"/>
    </font>
    <font>
      <b/>
      <sz val="11"/>
      <color theme="1"/>
      <name val="Calibri"/>
      <family val="2"/>
      <charset val="204"/>
      <scheme val="minor"/>
    </font>
    <font>
      <sz val="10"/>
      <color theme="1"/>
      <name val="Calibri"/>
      <family val="2"/>
      <scheme val="minor"/>
    </font>
    <font>
      <sz val="10"/>
      <color theme="1"/>
      <name val="Arial"/>
    </font>
    <font>
      <sz val="11"/>
      <color theme="1"/>
      <name val="Times New Roman"/>
      <family val="1"/>
      <charset val="204"/>
    </font>
    <font>
      <sz val="12"/>
      <color theme="1"/>
      <name val="Calibri"/>
      <family val="2"/>
      <charset val="204"/>
      <scheme val="minor"/>
    </font>
    <font>
      <sz val="10"/>
      <color theme="1"/>
      <name val="Times New Roman"/>
      <family val="1"/>
      <charset val="204"/>
    </font>
    <font>
      <b/>
      <sz val="10"/>
      <color theme="1"/>
      <name val="Times New Roman"/>
      <family val="1"/>
      <charset val="204"/>
    </font>
  </fonts>
  <fills count="6">
    <fill>
      <patternFill patternType="none"/>
    </fill>
    <fill>
      <patternFill patternType="gray125"/>
    </fill>
    <fill>
      <patternFill patternType="solid">
        <fgColor rgb="FF00CCFF"/>
        <bgColor indexed="64"/>
      </patternFill>
    </fill>
    <fill>
      <patternFill patternType="solid">
        <fgColor rgb="FF66FF66"/>
        <bgColor indexed="64"/>
      </patternFill>
    </fill>
    <fill>
      <patternFill patternType="solid">
        <fgColor rgb="FFFFFF00"/>
        <bgColor indexed="64"/>
      </patternFill>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5" fillId="0" borderId="0"/>
    <xf numFmtId="164" fontId="6" fillId="0" borderId="0" applyFont="0" applyFill="0" applyBorder="0" applyAlignment="0" applyProtection="0"/>
  </cellStyleXfs>
  <cellXfs count="79">
    <xf numFmtId="0" fontId="0" fillId="0" borderId="0" xfId="0"/>
    <xf numFmtId="0" fontId="1" fillId="0" borderId="1" xfId="0" applyFont="1" applyBorder="1" applyAlignment="1">
      <alignment vertical="top" wrapText="1"/>
    </xf>
    <xf numFmtId="0" fontId="1" fillId="0" borderId="1" xfId="0" applyFont="1" applyBorder="1" applyAlignment="1">
      <alignment horizontal="left" vertical="top"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3" fillId="0" borderId="1" xfId="0" applyFont="1" applyBorder="1" applyAlignment="1">
      <alignment horizontal="center"/>
    </xf>
    <xf numFmtId="0" fontId="5" fillId="0" borderId="0" xfId="1"/>
    <xf numFmtId="0" fontId="3" fillId="0" borderId="1" xfId="1" applyFont="1" applyBorder="1" applyAlignment="1">
      <alignment horizontal="center" vertical="center"/>
    </xf>
    <xf numFmtId="0" fontId="3" fillId="0" borderId="1" xfId="1" applyFont="1" applyBorder="1" applyAlignment="1">
      <alignment horizontal="center" vertical="center" textRotation="90" wrapText="1"/>
    </xf>
    <xf numFmtId="0" fontId="3" fillId="2" borderId="1" xfId="1" applyFont="1" applyFill="1" applyBorder="1" applyAlignment="1">
      <alignment horizontal="center" vertical="center" textRotation="90" wrapText="1"/>
    </xf>
    <xf numFmtId="0" fontId="3" fillId="3" borderId="1" xfId="1" applyFont="1" applyFill="1" applyBorder="1" applyAlignment="1">
      <alignment horizontal="center" vertical="center" textRotation="90" wrapText="1"/>
    </xf>
    <xf numFmtId="0" fontId="3" fillId="4" borderId="1" xfId="1" applyFont="1" applyFill="1" applyBorder="1" applyAlignment="1">
      <alignment horizontal="center" vertical="center" textRotation="90" wrapText="1"/>
    </xf>
    <xf numFmtId="0" fontId="7" fillId="0" borderId="1" xfId="1" applyFont="1" applyBorder="1"/>
    <xf numFmtId="0" fontId="3" fillId="2" borderId="1" xfId="1" applyFont="1" applyFill="1" applyBorder="1"/>
    <xf numFmtId="0" fontId="3" fillId="3" borderId="1" xfId="1" applyFont="1" applyFill="1" applyBorder="1"/>
    <xf numFmtId="0" fontId="3" fillId="4" borderId="1" xfId="1" applyFont="1" applyFill="1" applyBorder="1" applyAlignment="1">
      <alignment horizontal="center"/>
    </xf>
    <xf numFmtId="0" fontId="4" fillId="0" borderId="3" xfId="0" applyFont="1" applyBorder="1" applyAlignment="1">
      <alignment horizontal="center"/>
    </xf>
    <xf numFmtId="0" fontId="4" fillId="0" borderId="7" xfId="0" applyFont="1" applyBorder="1" applyAlignment="1">
      <alignment horizontal="center"/>
    </xf>
    <xf numFmtId="0" fontId="4" fillId="0" borderId="1" xfId="0" applyFont="1" applyBorder="1" applyAlignment="1">
      <alignment horizontal="center"/>
    </xf>
    <xf numFmtId="0" fontId="4" fillId="0" borderId="7" xfId="0" applyFont="1" applyBorder="1"/>
    <xf numFmtId="0" fontId="4" fillId="0" borderId="1" xfId="0" applyFont="1" applyBorder="1" applyAlignment="1">
      <alignment horizontal="center" vertical="center"/>
    </xf>
    <xf numFmtId="0" fontId="4" fillId="0" borderId="1" xfId="0" applyFont="1" applyBorder="1"/>
    <xf numFmtId="0" fontId="0" fillId="0" borderId="1" xfId="0" applyBorder="1"/>
    <xf numFmtId="0" fontId="0" fillId="0" borderId="1" xfId="0" applyBorder="1" applyAlignment="1">
      <alignment wrapText="1"/>
    </xf>
    <xf numFmtId="0" fontId="5" fillId="0" borderId="0" xfId="1" applyBorder="1"/>
    <xf numFmtId="0" fontId="3" fillId="5" borderId="1" xfId="0" applyFont="1" applyFill="1" applyBorder="1" applyAlignment="1">
      <alignment horizontal="center" vertical="top" wrapText="1"/>
    </xf>
    <xf numFmtId="0" fontId="8" fillId="0" borderId="1" xfId="0" applyFont="1" applyBorder="1" applyAlignment="1">
      <alignment vertical="top" wrapText="1"/>
    </xf>
    <xf numFmtId="0" fontId="7" fillId="5" borderId="1" xfId="1" applyFont="1" applyFill="1" applyBorder="1"/>
    <xf numFmtId="0" fontId="1" fillId="5" borderId="1" xfId="0" applyFont="1" applyFill="1" applyBorder="1" applyAlignment="1">
      <alignment horizontal="left" vertical="top" wrapText="1"/>
    </xf>
    <xf numFmtId="0" fontId="2" fillId="5" borderId="1" xfId="0" applyFont="1" applyFill="1" applyBorder="1" applyAlignment="1">
      <alignment horizontal="center" vertical="center"/>
    </xf>
    <xf numFmtId="0" fontId="3" fillId="5" borderId="1" xfId="0" applyFont="1" applyFill="1" applyBorder="1" applyAlignment="1">
      <alignment horizontal="center"/>
    </xf>
    <xf numFmtId="0" fontId="7" fillId="0" borderId="0" xfId="0" applyFont="1"/>
    <xf numFmtId="0" fontId="9" fillId="0" borderId="0" xfId="1" applyFont="1"/>
    <xf numFmtId="0" fontId="3" fillId="0" borderId="3" xfId="0" applyFont="1" applyBorder="1" applyAlignment="1">
      <alignment horizontal="center"/>
    </xf>
    <xf numFmtId="0" fontId="3" fillId="0" borderId="7" xfId="0" applyFont="1" applyBorder="1" applyAlignment="1">
      <alignment horizontal="center"/>
    </xf>
    <xf numFmtId="0" fontId="3" fillId="0" borderId="7" xfId="0" applyFont="1" applyBorder="1"/>
    <xf numFmtId="0" fontId="3" fillId="0" borderId="1" xfId="0" applyFont="1" applyBorder="1" applyAlignment="1">
      <alignment horizontal="center" vertical="center"/>
    </xf>
    <xf numFmtId="0" fontId="3" fillId="0" borderId="1" xfId="0" applyFont="1" applyBorder="1"/>
    <xf numFmtId="0" fontId="7" fillId="0" borderId="1" xfId="0" applyFont="1" applyBorder="1"/>
    <xf numFmtId="0" fontId="7" fillId="0" borderId="1" xfId="0" applyFont="1" applyBorder="1" applyAlignment="1">
      <alignment wrapText="1"/>
    </xf>
    <xf numFmtId="0" fontId="9" fillId="0" borderId="1" xfId="0" applyFont="1" applyBorder="1" applyAlignment="1">
      <alignment horizontal="left" vertical="top" wrapText="1"/>
    </xf>
    <xf numFmtId="0" fontId="9" fillId="5" borderId="1" xfId="0" applyFont="1" applyFill="1" applyBorder="1" applyAlignment="1">
      <alignment horizontal="left" vertical="top" wrapText="1"/>
    </xf>
    <xf numFmtId="0" fontId="10" fillId="0" borderId="1" xfId="0" applyFont="1" applyBorder="1" applyAlignment="1">
      <alignment horizontal="left" vertical="top" wrapText="1"/>
    </xf>
    <xf numFmtId="0" fontId="10" fillId="5" borderId="1" xfId="0" applyFont="1" applyFill="1" applyBorder="1" applyAlignment="1">
      <alignment horizontal="left" vertical="top" wrapText="1"/>
    </xf>
    <xf numFmtId="0" fontId="9" fillId="0" borderId="0" xfId="0" applyFont="1" applyAlignment="1">
      <alignment horizontal="left" vertical="top" wrapText="1"/>
    </xf>
    <xf numFmtId="0" fontId="2" fillId="0" borderId="0" xfId="0" applyFont="1" applyAlignment="1">
      <alignment vertical="top"/>
    </xf>
    <xf numFmtId="0" fontId="1" fillId="0" borderId="0" xfId="0" applyFont="1" applyAlignment="1"/>
    <xf numFmtId="0" fontId="7" fillId="0" borderId="0" xfId="0" applyFont="1" applyAlignment="1"/>
    <xf numFmtId="0" fontId="3" fillId="0" borderId="2" xfId="0" applyFont="1" applyBorder="1" applyAlignment="1">
      <alignment horizontal="left"/>
    </xf>
    <xf numFmtId="0" fontId="3" fillId="0" borderId="6" xfId="0" applyFont="1" applyBorder="1" applyAlignment="1">
      <alignment horizontal="left"/>
    </xf>
    <xf numFmtId="0" fontId="7" fillId="0" borderId="2" xfId="0" applyFont="1" applyBorder="1" applyAlignment="1">
      <alignment horizontal="center"/>
    </xf>
    <xf numFmtId="0" fontId="7" fillId="0" borderId="6" xfId="0" applyFont="1" applyBorder="1" applyAlignment="1">
      <alignment horizontal="center"/>
    </xf>
    <xf numFmtId="0" fontId="3" fillId="0" borderId="2" xfId="0" applyFont="1" applyBorder="1" applyAlignment="1">
      <alignment horizontal="left" vertical="top" wrapText="1"/>
    </xf>
    <xf numFmtId="0" fontId="3" fillId="0" borderId="6" xfId="0" applyFont="1" applyBorder="1" applyAlignment="1">
      <alignment horizontal="left" vertical="top" wrapText="1"/>
    </xf>
    <xf numFmtId="0" fontId="3" fillId="0" borderId="0" xfId="1" applyFont="1" applyAlignment="1">
      <alignment horizontal="center" vertical="center" wrapText="1"/>
    </xf>
    <xf numFmtId="0" fontId="7" fillId="0" borderId="3" xfId="0" applyFont="1" applyBorder="1" applyAlignment="1">
      <alignment horizontal="center"/>
    </xf>
    <xf numFmtId="0" fontId="7" fillId="0" borderId="4" xfId="0" applyFont="1" applyBorder="1" applyAlignment="1">
      <alignment horizontal="center"/>
    </xf>
    <xf numFmtId="0" fontId="7" fillId="0" borderId="5" xfId="0" applyFont="1" applyBorder="1" applyAlignment="1">
      <alignment horizontal="center"/>
    </xf>
    <xf numFmtId="0" fontId="3" fillId="0" borderId="2" xfId="0" applyFont="1" applyBorder="1" applyAlignment="1">
      <alignment horizontal="center"/>
    </xf>
    <xf numFmtId="0" fontId="3" fillId="0" borderId="3" xfId="0" applyFont="1" applyBorder="1" applyAlignment="1">
      <alignment horizontal="center"/>
    </xf>
    <xf numFmtId="0" fontId="3" fillId="0" borderId="6" xfId="0" applyFont="1" applyBorder="1" applyAlignment="1">
      <alignment horizontal="center"/>
    </xf>
    <xf numFmtId="0" fontId="3" fillId="0" borderId="1" xfId="0" applyFont="1" applyBorder="1" applyAlignment="1">
      <alignment horizontal="left"/>
    </xf>
    <xf numFmtId="0" fontId="3" fillId="0" borderId="7" xfId="0" applyFont="1" applyBorder="1" applyAlignment="1">
      <alignment horizontal="left"/>
    </xf>
    <xf numFmtId="0" fontId="3" fillId="0" borderId="1" xfId="0" applyFont="1" applyBorder="1" applyAlignment="1">
      <alignment horizontal="left" vertical="top" wrapText="1"/>
    </xf>
    <xf numFmtId="0" fontId="0" fillId="0" borderId="2" xfId="0" applyBorder="1" applyAlignment="1">
      <alignment horizontal="center"/>
    </xf>
    <xf numFmtId="0" fontId="0" fillId="0" borderId="3" xfId="0" applyBorder="1" applyAlignment="1">
      <alignment horizontal="center"/>
    </xf>
    <xf numFmtId="0" fontId="0" fillId="0" borderId="4" xfId="0" applyBorder="1" applyAlignment="1">
      <alignment horizontal="center"/>
    </xf>
    <xf numFmtId="0" fontId="0" fillId="0" borderId="5" xfId="0" applyBorder="1" applyAlignment="1">
      <alignment horizontal="center"/>
    </xf>
    <xf numFmtId="0" fontId="4" fillId="0" borderId="2" xfId="0" applyFont="1" applyBorder="1" applyAlignment="1">
      <alignment horizontal="center"/>
    </xf>
    <xf numFmtId="0" fontId="4" fillId="0" borderId="3" xfId="0" applyFont="1" applyBorder="1" applyAlignment="1">
      <alignment horizontal="center"/>
    </xf>
    <xf numFmtId="0" fontId="4" fillId="0" borderId="6" xfId="0" applyFont="1" applyBorder="1" applyAlignment="1">
      <alignment horizontal="center"/>
    </xf>
    <xf numFmtId="0" fontId="4" fillId="0" borderId="1" xfId="0" applyFont="1" applyBorder="1" applyAlignment="1">
      <alignment horizontal="left"/>
    </xf>
    <xf numFmtId="0" fontId="4" fillId="0" borderId="7" xfId="0" applyFont="1" applyBorder="1" applyAlignment="1">
      <alignment horizontal="left"/>
    </xf>
    <xf numFmtId="0" fontId="4" fillId="0" borderId="1" xfId="0" applyFont="1" applyBorder="1" applyAlignment="1">
      <alignment horizontal="left" vertical="top" wrapText="1"/>
    </xf>
    <xf numFmtId="0" fontId="4" fillId="0" borderId="6" xfId="0" applyFont="1" applyBorder="1" applyAlignment="1">
      <alignment horizontal="left" vertical="top" wrapText="1"/>
    </xf>
    <xf numFmtId="0" fontId="0" fillId="0" borderId="6" xfId="0" applyBorder="1" applyAlignment="1">
      <alignment horizontal="center"/>
    </xf>
    <xf numFmtId="0" fontId="2" fillId="0" borderId="0" xfId="0" applyFont="1" applyAlignment="1">
      <alignment horizontal="center"/>
    </xf>
    <xf numFmtId="0" fontId="1" fillId="0" borderId="0" xfId="0" applyFont="1" applyAlignment="1">
      <alignment horizontal="center"/>
    </xf>
    <xf numFmtId="0" fontId="0" fillId="0" borderId="0" xfId="0" applyAlignment="1">
      <alignment horizontal="center"/>
    </xf>
  </cellXfs>
  <cellStyles count="3">
    <cellStyle name="Денежный 2" xfId="2"/>
    <cellStyle name="Обычный" xfId="0" builtinId="0"/>
    <cellStyle name="Обычный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0"/>
          <c:order val="0"/>
          <c:tx>
            <c:strRef>
              <c:f>старт!$D$34</c:f>
              <c:strCache>
                <c:ptCount val="1"/>
                <c:pt idx="0">
                  <c:v>Доля детей с низким уровнем  %</c:v>
                </c:pt>
              </c:strCache>
            </c:strRef>
          </c:tx>
          <c:spPr>
            <a:solidFill>
              <a:schemeClr val="accent1"/>
            </a:solidFill>
            <a:ln>
              <a:noFill/>
            </a:ln>
            <a:effectLst/>
          </c:spPr>
          <c:invertIfNegative val="0"/>
          <c:cat>
            <c:strRef>
              <c:f>старт!$E$33:$J$33</c:f>
              <c:strCache>
                <c:ptCount val="5"/>
                <c:pt idx="0">
                  <c:v>стартовый</c:v>
                </c:pt>
                <c:pt idx="2">
                  <c:v>промежуточный</c:v>
                </c:pt>
                <c:pt idx="4">
                  <c:v>итоговый</c:v>
                </c:pt>
              </c:strCache>
            </c:strRef>
          </c:cat>
          <c:val>
            <c:numRef>
              <c:f>старт!$E$34:$J$34</c:f>
              <c:numCache>
                <c:formatCode>General</c:formatCode>
                <c:ptCount val="6"/>
                <c:pt idx="0">
                  <c:v>27.777777777777779</c:v>
                </c:pt>
              </c:numCache>
            </c:numRef>
          </c:val>
          <c:extLst xmlns:c16r2="http://schemas.microsoft.com/office/drawing/2015/06/chart">
            <c:ext xmlns:c16="http://schemas.microsoft.com/office/drawing/2014/chart" uri="{C3380CC4-5D6E-409C-BE32-E72D297353CC}">
              <c16:uniqueId val="{00000000-5248-4346-9256-0F719468AD25}"/>
            </c:ext>
          </c:extLst>
        </c:ser>
        <c:ser>
          <c:idx val="1"/>
          <c:order val="1"/>
          <c:tx>
            <c:strRef>
              <c:f>старт!$D$35</c:f>
              <c:strCache>
                <c:ptCount val="1"/>
                <c:pt idx="0">
                  <c:v>Доля детей со средним уровнем  %</c:v>
                </c:pt>
              </c:strCache>
            </c:strRef>
          </c:tx>
          <c:spPr>
            <a:solidFill>
              <a:schemeClr val="accent2"/>
            </a:solidFill>
            <a:ln>
              <a:noFill/>
            </a:ln>
            <a:effectLst/>
          </c:spPr>
          <c:invertIfNegative val="0"/>
          <c:cat>
            <c:strRef>
              <c:f>старт!$E$33:$J$33</c:f>
              <c:strCache>
                <c:ptCount val="5"/>
                <c:pt idx="0">
                  <c:v>стартовый</c:v>
                </c:pt>
                <c:pt idx="2">
                  <c:v>промежуточный</c:v>
                </c:pt>
                <c:pt idx="4">
                  <c:v>итоговый</c:v>
                </c:pt>
              </c:strCache>
            </c:strRef>
          </c:cat>
          <c:val>
            <c:numRef>
              <c:f>старт!$E$35:$J$35</c:f>
              <c:numCache>
                <c:formatCode>General</c:formatCode>
                <c:ptCount val="6"/>
                <c:pt idx="0">
                  <c:v>33.333333333333329</c:v>
                </c:pt>
              </c:numCache>
            </c:numRef>
          </c:val>
          <c:extLst xmlns:c16r2="http://schemas.microsoft.com/office/drawing/2015/06/chart">
            <c:ext xmlns:c16="http://schemas.microsoft.com/office/drawing/2014/chart" uri="{C3380CC4-5D6E-409C-BE32-E72D297353CC}">
              <c16:uniqueId val="{00000001-5248-4346-9256-0F719468AD25}"/>
            </c:ext>
          </c:extLst>
        </c:ser>
        <c:ser>
          <c:idx val="2"/>
          <c:order val="2"/>
          <c:tx>
            <c:strRef>
              <c:f>старт!$D$36</c:f>
              <c:strCache>
                <c:ptCount val="1"/>
                <c:pt idx="0">
                  <c:v>Доля детей с высоким уровнем  %</c:v>
                </c:pt>
              </c:strCache>
            </c:strRef>
          </c:tx>
          <c:spPr>
            <a:solidFill>
              <a:schemeClr val="accent3"/>
            </a:solidFill>
            <a:ln>
              <a:noFill/>
            </a:ln>
            <a:effectLst/>
          </c:spPr>
          <c:invertIfNegative val="0"/>
          <c:cat>
            <c:strRef>
              <c:f>старт!$E$33:$J$33</c:f>
              <c:strCache>
                <c:ptCount val="5"/>
                <c:pt idx="0">
                  <c:v>стартовый</c:v>
                </c:pt>
                <c:pt idx="2">
                  <c:v>промежуточный</c:v>
                </c:pt>
                <c:pt idx="4">
                  <c:v>итоговый</c:v>
                </c:pt>
              </c:strCache>
            </c:strRef>
          </c:cat>
          <c:val>
            <c:numRef>
              <c:f>старт!$E$36:$J$36</c:f>
              <c:numCache>
                <c:formatCode>General</c:formatCode>
                <c:ptCount val="6"/>
                <c:pt idx="0">
                  <c:v>38.888888888888893</c:v>
                </c:pt>
              </c:numCache>
            </c:numRef>
          </c:val>
          <c:extLst xmlns:c16r2="http://schemas.microsoft.com/office/drawing/2015/06/chart">
            <c:ext xmlns:c16="http://schemas.microsoft.com/office/drawing/2014/chart" uri="{C3380CC4-5D6E-409C-BE32-E72D297353CC}">
              <c16:uniqueId val="{00000002-5248-4346-9256-0F719468AD25}"/>
            </c:ext>
          </c:extLst>
        </c:ser>
        <c:dLbls>
          <c:showLegendKey val="0"/>
          <c:showVal val="0"/>
          <c:showCatName val="0"/>
          <c:showSerName val="0"/>
          <c:showPercent val="0"/>
          <c:showBubbleSize val="0"/>
        </c:dLbls>
        <c:gapWidth val="219"/>
        <c:overlap val="-27"/>
        <c:axId val="34587776"/>
        <c:axId val="34589312"/>
      </c:barChart>
      <c:catAx>
        <c:axId val="3458777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ru-RU"/>
          </a:p>
        </c:txPr>
        <c:crossAx val="34589312"/>
        <c:crosses val="autoZero"/>
        <c:auto val="1"/>
        <c:lblAlgn val="ctr"/>
        <c:lblOffset val="100"/>
        <c:noMultiLvlLbl val="0"/>
      </c:catAx>
      <c:valAx>
        <c:axId val="34589312"/>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ru-RU"/>
          </a:p>
        </c:txPr>
        <c:crossAx val="34587776"/>
        <c:crosses val="autoZero"/>
        <c:crossBetween val="between"/>
      </c:valAx>
      <c:spPr>
        <a:noFill/>
        <a:ln>
          <a:noFill/>
        </a:ln>
        <a:effectLst/>
      </c:spPr>
    </c:plotArea>
    <c:legend>
      <c:legendPos val="b"/>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ru-RU"/>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ru-RU"/>
    </a:p>
  </c:txPr>
  <c:printSettings>
    <c:headerFooter/>
    <c:pageMargins b="0.75000000000000011" l="0.70000000000000007" r="0.70000000000000007" t="0.75000000000000011" header="0.30000000000000004" footer="0.30000000000000004"/>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view3D>
      <c:rotX val="15"/>
      <c:rotY val="20"/>
      <c:depthPercent val="100"/>
      <c:rAngAx val="1"/>
    </c:view3D>
    <c:floor>
      <c:thickness val="0"/>
      <c:spPr>
        <a:noFill/>
        <a:ln>
          <a:noFill/>
        </a:ln>
        <a:effectLst/>
        <a:sp3d/>
      </c:spPr>
    </c:floor>
    <c:sideWall>
      <c:thickness val="0"/>
      <c:spPr>
        <a:noFill/>
        <a:ln>
          <a:noFill/>
        </a:ln>
        <a:effectLst/>
        <a:sp3d/>
      </c:spPr>
    </c:sideWall>
    <c:backWall>
      <c:thickness val="0"/>
      <c:spPr>
        <a:noFill/>
        <a:ln>
          <a:noFill/>
        </a:ln>
        <a:effectLst/>
        <a:sp3d/>
      </c:spPr>
    </c:backWall>
    <c:plotArea>
      <c:layout/>
      <c:bar3DChart>
        <c:barDir val="col"/>
        <c:grouping val="clustered"/>
        <c:varyColors val="0"/>
        <c:ser>
          <c:idx val="0"/>
          <c:order val="0"/>
          <c:tx>
            <c:strRef>
              <c:f>'Ажимурат Ақсезім'!$C$17</c:f>
              <c:strCache>
                <c:ptCount val="1"/>
                <c:pt idx="0">
                  <c:v>стартовый</c:v>
                </c:pt>
              </c:strCache>
            </c:strRef>
          </c:tx>
          <c:spPr>
            <a:solidFill>
              <a:schemeClr val="accent1"/>
            </a:solidFill>
            <a:ln>
              <a:noFill/>
            </a:ln>
            <a:effectLst/>
            <a:sp3d/>
          </c:spPr>
          <c:invertIfNegative val="0"/>
          <c:cat>
            <c:strRef>
              <c:f>'Ажимурат Ақсезім'!$D$16:$H$16</c:f>
              <c:strCache>
                <c:ptCount val="5"/>
                <c:pt idx="0">
                  <c:v>здоровье </c:v>
                </c:pt>
                <c:pt idx="1">
                  <c:v>коммуникация</c:v>
                </c:pt>
                <c:pt idx="2">
                  <c:v>познание</c:v>
                </c:pt>
                <c:pt idx="3">
                  <c:v>творчество</c:v>
                </c:pt>
                <c:pt idx="4">
                  <c:v>социум</c:v>
                </c:pt>
              </c:strCache>
            </c:strRef>
          </c:cat>
          <c:val>
            <c:numRef>
              <c:f>'Ажимурат Ақсезім'!$D$17:$H$17</c:f>
              <c:numCache>
                <c:formatCode>General</c:formatCode>
                <c:ptCount val="5"/>
                <c:pt idx="0">
                  <c:v>2</c:v>
                </c:pt>
                <c:pt idx="1">
                  <c:v>2</c:v>
                </c:pt>
                <c:pt idx="2">
                  <c:v>2</c:v>
                </c:pt>
                <c:pt idx="3">
                  <c:v>2</c:v>
                </c:pt>
                <c:pt idx="4">
                  <c:v>2</c:v>
                </c:pt>
              </c:numCache>
            </c:numRef>
          </c:val>
          <c:extLst xmlns:c16r2="http://schemas.microsoft.com/office/drawing/2015/06/chart">
            <c:ext xmlns:c16="http://schemas.microsoft.com/office/drawing/2014/chart" uri="{C3380CC4-5D6E-409C-BE32-E72D297353CC}">
              <c16:uniqueId val="{00000000-2234-487B-ABEC-60378314EBEA}"/>
            </c:ext>
          </c:extLst>
        </c:ser>
        <c:ser>
          <c:idx val="1"/>
          <c:order val="1"/>
          <c:tx>
            <c:strRef>
              <c:f>'Ажимурат Ақсезім'!$C$18</c:f>
              <c:strCache>
                <c:ptCount val="1"/>
                <c:pt idx="0">
                  <c:v>промежуточный</c:v>
                </c:pt>
              </c:strCache>
            </c:strRef>
          </c:tx>
          <c:spPr>
            <a:solidFill>
              <a:schemeClr val="accent2"/>
            </a:solidFill>
            <a:ln>
              <a:noFill/>
            </a:ln>
            <a:effectLst/>
            <a:sp3d/>
          </c:spPr>
          <c:invertIfNegative val="0"/>
          <c:cat>
            <c:strRef>
              <c:f>'Ажимурат Ақсезім'!$D$16:$H$16</c:f>
              <c:strCache>
                <c:ptCount val="5"/>
                <c:pt idx="0">
                  <c:v>здоровье </c:v>
                </c:pt>
                <c:pt idx="1">
                  <c:v>коммуникация</c:v>
                </c:pt>
                <c:pt idx="2">
                  <c:v>познание</c:v>
                </c:pt>
                <c:pt idx="3">
                  <c:v>творчество</c:v>
                </c:pt>
                <c:pt idx="4">
                  <c:v>социум</c:v>
                </c:pt>
              </c:strCache>
            </c:strRef>
          </c:cat>
          <c:val>
            <c:numRef>
              <c:f>'Ажимурат Ақсезім'!$D$18:$H$18</c:f>
              <c:numCache>
                <c:formatCode>General</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1-2234-487B-ABEC-60378314EBEA}"/>
            </c:ext>
          </c:extLst>
        </c:ser>
        <c:ser>
          <c:idx val="2"/>
          <c:order val="2"/>
          <c:tx>
            <c:strRef>
              <c:f>'Ажимурат Ақсезім'!$C$19</c:f>
              <c:strCache>
                <c:ptCount val="1"/>
                <c:pt idx="0">
                  <c:v>итоговый</c:v>
                </c:pt>
              </c:strCache>
            </c:strRef>
          </c:tx>
          <c:spPr>
            <a:solidFill>
              <a:schemeClr val="accent3"/>
            </a:solidFill>
            <a:ln>
              <a:noFill/>
            </a:ln>
            <a:effectLst/>
            <a:sp3d/>
          </c:spPr>
          <c:invertIfNegative val="0"/>
          <c:cat>
            <c:strRef>
              <c:f>'Ажимурат Ақсезім'!$D$16:$H$16</c:f>
              <c:strCache>
                <c:ptCount val="5"/>
                <c:pt idx="0">
                  <c:v>здоровье </c:v>
                </c:pt>
                <c:pt idx="1">
                  <c:v>коммуникация</c:v>
                </c:pt>
                <c:pt idx="2">
                  <c:v>познание</c:v>
                </c:pt>
                <c:pt idx="3">
                  <c:v>творчество</c:v>
                </c:pt>
                <c:pt idx="4">
                  <c:v>социум</c:v>
                </c:pt>
              </c:strCache>
            </c:strRef>
          </c:cat>
          <c:val>
            <c:numRef>
              <c:f>'Ажимурат Ақсезім'!$D$19:$H$19</c:f>
              <c:numCache>
                <c:formatCode>General</c:formatCode>
                <c:ptCount val="5"/>
                <c:pt idx="0">
                  <c:v>2</c:v>
                </c:pt>
                <c:pt idx="1">
                  <c:v>2</c:v>
                </c:pt>
                <c:pt idx="2">
                  <c:v>2</c:v>
                </c:pt>
                <c:pt idx="3">
                  <c:v>2</c:v>
                </c:pt>
                <c:pt idx="4">
                  <c:v>2</c:v>
                </c:pt>
              </c:numCache>
            </c:numRef>
          </c:val>
          <c:extLst xmlns:c16r2="http://schemas.microsoft.com/office/drawing/2015/06/chart">
            <c:ext xmlns:c16="http://schemas.microsoft.com/office/drawing/2014/chart" uri="{C3380CC4-5D6E-409C-BE32-E72D297353CC}">
              <c16:uniqueId val="{00000002-2234-487B-ABEC-60378314EBEA}"/>
            </c:ext>
          </c:extLst>
        </c:ser>
        <c:dLbls>
          <c:showLegendKey val="0"/>
          <c:showVal val="0"/>
          <c:showCatName val="0"/>
          <c:showSerName val="0"/>
          <c:showPercent val="0"/>
          <c:showBubbleSize val="0"/>
        </c:dLbls>
        <c:gapWidth val="150"/>
        <c:shape val="box"/>
        <c:axId val="36582528"/>
        <c:axId val="36584064"/>
        <c:axId val="0"/>
      </c:bar3DChart>
      <c:catAx>
        <c:axId val="36582528"/>
        <c:scaling>
          <c:orientation val="minMax"/>
        </c:scaling>
        <c:delete val="0"/>
        <c:axPos val="b"/>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ru-RU"/>
          </a:p>
        </c:txPr>
        <c:crossAx val="36584064"/>
        <c:crosses val="autoZero"/>
        <c:auto val="1"/>
        <c:lblAlgn val="ctr"/>
        <c:lblOffset val="100"/>
        <c:noMultiLvlLbl val="0"/>
      </c:catAx>
      <c:valAx>
        <c:axId val="36584064"/>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ru-RU"/>
          </a:p>
        </c:txPr>
        <c:crossAx val="36582528"/>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ru-RU"/>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ru-RU"/>
    </a:p>
  </c:txPr>
  <c:printSettings>
    <c:headerFooter/>
    <c:pageMargins b="0.75000000000000011" l="0.70000000000000007" r="0.70000000000000007" t="0.75000000000000011" header="0.30000000000000004" footer="0.30000000000000004"/>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view3D>
      <c:rotX val="15"/>
      <c:rotY val="20"/>
      <c:depthPercent val="100"/>
      <c:rAngAx val="1"/>
    </c:view3D>
    <c:floor>
      <c:thickness val="0"/>
      <c:spPr>
        <a:noFill/>
        <a:ln>
          <a:noFill/>
        </a:ln>
        <a:effectLst/>
        <a:sp3d/>
      </c:spPr>
    </c:floor>
    <c:sideWall>
      <c:thickness val="0"/>
      <c:spPr>
        <a:noFill/>
        <a:ln>
          <a:noFill/>
        </a:ln>
        <a:effectLst/>
        <a:sp3d/>
      </c:spPr>
    </c:sideWall>
    <c:backWall>
      <c:thickness val="0"/>
      <c:spPr>
        <a:noFill/>
        <a:ln>
          <a:noFill/>
        </a:ln>
        <a:effectLst/>
        <a:sp3d/>
      </c:spPr>
    </c:backWall>
    <c:plotArea>
      <c:layout/>
      <c:bar3DChart>
        <c:barDir val="col"/>
        <c:grouping val="clustered"/>
        <c:varyColors val="0"/>
        <c:ser>
          <c:idx val="0"/>
          <c:order val="0"/>
          <c:tx>
            <c:strRef>
              <c:f>'Медетқызы Альбина'!$C$17</c:f>
              <c:strCache>
                <c:ptCount val="1"/>
                <c:pt idx="0">
                  <c:v>стартовый</c:v>
                </c:pt>
              </c:strCache>
            </c:strRef>
          </c:tx>
          <c:spPr>
            <a:solidFill>
              <a:schemeClr val="accent1"/>
            </a:solidFill>
            <a:ln>
              <a:noFill/>
            </a:ln>
            <a:effectLst/>
            <a:sp3d/>
          </c:spPr>
          <c:invertIfNegative val="0"/>
          <c:cat>
            <c:strRef>
              <c:f>'Медетқызы Альбина'!$D$16:$H$16</c:f>
              <c:strCache>
                <c:ptCount val="5"/>
                <c:pt idx="0">
                  <c:v>здоровье </c:v>
                </c:pt>
                <c:pt idx="1">
                  <c:v>коммуникация</c:v>
                </c:pt>
                <c:pt idx="2">
                  <c:v>познание</c:v>
                </c:pt>
                <c:pt idx="3">
                  <c:v>творчество</c:v>
                </c:pt>
                <c:pt idx="4">
                  <c:v>социум</c:v>
                </c:pt>
              </c:strCache>
            </c:strRef>
          </c:cat>
          <c:val>
            <c:numRef>
              <c:f>'Медетқызы Альбина'!$D$17:$H$17</c:f>
              <c:numCache>
                <c:formatCode>General</c:formatCode>
                <c:ptCount val="5"/>
                <c:pt idx="0">
                  <c:v>1</c:v>
                </c:pt>
                <c:pt idx="1">
                  <c:v>1</c:v>
                </c:pt>
                <c:pt idx="2">
                  <c:v>1</c:v>
                </c:pt>
                <c:pt idx="3">
                  <c:v>1</c:v>
                </c:pt>
                <c:pt idx="4">
                  <c:v>1</c:v>
                </c:pt>
              </c:numCache>
            </c:numRef>
          </c:val>
          <c:extLst xmlns:c16r2="http://schemas.microsoft.com/office/drawing/2015/06/chart">
            <c:ext xmlns:c16="http://schemas.microsoft.com/office/drawing/2014/chart" uri="{C3380CC4-5D6E-409C-BE32-E72D297353CC}">
              <c16:uniqueId val="{00000000-80F8-49DD-A0F4-7366475572C8}"/>
            </c:ext>
          </c:extLst>
        </c:ser>
        <c:ser>
          <c:idx val="1"/>
          <c:order val="1"/>
          <c:tx>
            <c:strRef>
              <c:f>'Медетқызы Альбина'!$C$18</c:f>
              <c:strCache>
                <c:ptCount val="1"/>
                <c:pt idx="0">
                  <c:v>промежуточный</c:v>
                </c:pt>
              </c:strCache>
            </c:strRef>
          </c:tx>
          <c:spPr>
            <a:solidFill>
              <a:schemeClr val="accent2"/>
            </a:solidFill>
            <a:ln>
              <a:noFill/>
            </a:ln>
            <a:effectLst/>
            <a:sp3d/>
          </c:spPr>
          <c:invertIfNegative val="0"/>
          <c:cat>
            <c:strRef>
              <c:f>'Медетқызы Альбина'!$D$16:$H$16</c:f>
              <c:strCache>
                <c:ptCount val="5"/>
                <c:pt idx="0">
                  <c:v>здоровье </c:v>
                </c:pt>
                <c:pt idx="1">
                  <c:v>коммуникация</c:v>
                </c:pt>
                <c:pt idx="2">
                  <c:v>познание</c:v>
                </c:pt>
                <c:pt idx="3">
                  <c:v>творчество</c:v>
                </c:pt>
                <c:pt idx="4">
                  <c:v>социум</c:v>
                </c:pt>
              </c:strCache>
            </c:strRef>
          </c:cat>
          <c:val>
            <c:numRef>
              <c:f>'Медетқызы Альбина'!$D$18:$H$18</c:f>
              <c:numCache>
                <c:formatCode>General</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1-80F8-49DD-A0F4-7366475572C8}"/>
            </c:ext>
          </c:extLst>
        </c:ser>
        <c:ser>
          <c:idx val="2"/>
          <c:order val="2"/>
          <c:tx>
            <c:strRef>
              <c:f>'Медетқызы Альбина'!$C$19</c:f>
              <c:strCache>
                <c:ptCount val="1"/>
                <c:pt idx="0">
                  <c:v>итоговый</c:v>
                </c:pt>
              </c:strCache>
            </c:strRef>
          </c:tx>
          <c:spPr>
            <a:solidFill>
              <a:schemeClr val="accent3"/>
            </a:solidFill>
            <a:ln>
              <a:noFill/>
            </a:ln>
            <a:effectLst/>
            <a:sp3d/>
          </c:spPr>
          <c:invertIfNegative val="0"/>
          <c:cat>
            <c:strRef>
              <c:f>'Медетқызы Альбина'!$D$16:$H$16</c:f>
              <c:strCache>
                <c:ptCount val="5"/>
                <c:pt idx="0">
                  <c:v>здоровье </c:v>
                </c:pt>
                <c:pt idx="1">
                  <c:v>коммуникация</c:v>
                </c:pt>
                <c:pt idx="2">
                  <c:v>познание</c:v>
                </c:pt>
                <c:pt idx="3">
                  <c:v>творчество</c:v>
                </c:pt>
                <c:pt idx="4">
                  <c:v>социум</c:v>
                </c:pt>
              </c:strCache>
            </c:strRef>
          </c:cat>
          <c:val>
            <c:numRef>
              <c:f>'Медетқызы Альбина'!$D$19:$H$19</c:f>
              <c:numCache>
                <c:formatCode>General</c:formatCode>
                <c:ptCount val="5"/>
                <c:pt idx="0">
                  <c:v>1</c:v>
                </c:pt>
                <c:pt idx="1">
                  <c:v>1</c:v>
                </c:pt>
                <c:pt idx="2">
                  <c:v>1</c:v>
                </c:pt>
                <c:pt idx="3">
                  <c:v>1</c:v>
                </c:pt>
                <c:pt idx="4">
                  <c:v>1</c:v>
                </c:pt>
              </c:numCache>
            </c:numRef>
          </c:val>
          <c:extLst xmlns:c16r2="http://schemas.microsoft.com/office/drawing/2015/06/chart">
            <c:ext xmlns:c16="http://schemas.microsoft.com/office/drawing/2014/chart" uri="{C3380CC4-5D6E-409C-BE32-E72D297353CC}">
              <c16:uniqueId val="{00000002-80F8-49DD-A0F4-7366475572C8}"/>
            </c:ext>
          </c:extLst>
        </c:ser>
        <c:dLbls>
          <c:showLegendKey val="0"/>
          <c:showVal val="0"/>
          <c:showCatName val="0"/>
          <c:showSerName val="0"/>
          <c:showPercent val="0"/>
          <c:showBubbleSize val="0"/>
        </c:dLbls>
        <c:gapWidth val="150"/>
        <c:shape val="box"/>
        <c:axId val="36677120"/>
        <c:axId val="36678656"/>
        <c:axId val="0"/>
      </c:bar3DChart>
      <c:catAx>
        <c:axId val="36677120"/>
        <c:scaling>
          <c:orientation val="minMax"/>
        </c:scaling>
        <c:delete val="0"/>
        <c:axPos val="b"/>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ru-RU"/>
          </a:p>
        </c:txPr>
        <c:crossAx val="36678656"/>
        <c:crosses val="autoZero"/>
        <c:auto val="1"/>
        <c:lblAlgn val="ctr"/>
        <c:lblOffset val="100"/>
        <c:noMultiLvlLbl val="0"/>
      </c:catAx>
      <c:valAx>
        <c:axId val="36678656"/>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ru-RU"/>
          </a:p>
        </c:txPr>
        <c:crossAx val="36677120"/>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ru-RU"/>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ru-RU"/>
    </a:p>
  </c:txPr>
  <c:printSettings>
    <c:headerFooter/>
    <c:pageMargins b="0.75000000000000011" l="0.70000000000000007" r="0.70000000000000007" t="0.75000000000000011" header="0.30000000000000004" footer="0.30000000000000004"/>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view3D>
      <c:rotX val="15"/>
      <c:rotY val="20"/>
      <c:depthPercent val="100"/>
      <c:rAngAx val="1"/>
    </c:view3D>
    <c:floor>
      <c:thickness val="0"/>
      <c:spPr>
        <a:noFill/>
        <a:ln>
          <a:noFill/>
        </a:ln>
        <a:effectLst/>
        <a:sp3d/>
      </c:spPr>
    </c:floor>
    <c:sideWall>
      <c:thickness val="0"/>
      <c:spPr>
        <a:noFill/>
        <a:ln>
          <a:noFill/>
        </a:ln>
        <a:effectLst/>
        <a:sp3d/>
      </c:spPr>
    </c:sideWall>
    <c:backWall>
      <c:thickness val="0"/>
      <c:spPr>
        <a:noFill/>
        <a:ln>
          <a:noFill/>
        </a:ln>
        <a:effectLst/>
        <a:sp3d/>
      </c:spPr>
    </c:backWall>
    <c:plotArea>
      <c:layout/>
      <c:bar3DChart>
        <c:barDir val="col"/>
        <c:grouping val="clustered"/>
        <c:varyColors val="0"/>
        <c:ser>
          <c:idx val="0"/>
          <c:order val="0"/>
          <c:tx>
            <c:strRef>
              <c:f>'Седухина Анна'!$C$17</c:f>
              <c:strCache>
                <c:ptCount val="1"/>
                <c:pt idx="0">
                  <c:v>стартовый</c:v>
                </c:pt>
              </c:strCache>
            </c:strRef>
          </c:tx>
          <c:spPr>
            <a:solidFill>
              <a:schemeClr val="accent1"/>
            </a:solidFill>
            <a:ln>
              <a:noFill/>
            </a:ln>
            <a:effectLst/>
            <a:sp3d/>
          </c:spPr>
          <c:invertIfNegative val="0"/>
          <c:cat>
            <c:strRef>
              <c:f>'Седухина Анна'!$D$16:$H$16</c:f>
              <c:strCache>
                <c:ptCount val="5"/>
                <c:pt idx="0">
                  <c:v>здоровье </c:v>
                </c:pt>
                <c:pt idx="1">
                  <c:v>коммуникация</c:v>
                </c:pt>
                <c:pt idx="2">
                  <c:v>познание</c:v>
                </c:pt>
                <c:pt idx="3">
                  <c:v>творчество</c:v>
                </c:pt>
                <c:pt idx="4">
                  <c:v>социум</c:v>
                </c:pt>
              </c:strCache>
            </c:strRef>
          </c:cat>
          <c:val>
            <c:numRef>
              <c:f>'Седухина Анна'!$D$17:$H$17</c:f>
              <c:numCache>
                <c:formatCode>General</c:formatCode>
                <c:ptCount val="5"/>
                <c:pt idx="0">
                  <c:v>2</c:v>
                </c:pt>
                <c:pt idx="1">
                  <c:v>2</c:v>
                </c:pt>
                <c:pt idx="2">
                  <c:v>2</c:v>
                </c:pt>
                <c:pt idx="3">
                  <c:v>2</c:v>
                </c:pt>
                <c:pt idx="4">
                  <c:v>2</c:v>
                </c:pt>
              </c:numCache>
            </c:numRef>
          </c:val>
          <c:extLst xmlns:c16r2="http://schemas.microsoft.com/office/drawing/2015/06/chart">
            <c:ext xmlns:c16="http://schemas.microsoft.com/office/drawing/2014/chart" uri="{C3380CC4-5D6E-409C-BE32-E72D297353CC}">
              <c16:uniqueId val="{00000000-16F1-47A2-A315-7893C83E36B8}"/>
            </c:ext>
          </c:extLst>
        </c:ser>
        <c:ser>
          <c:idx val="1"/>
          <c:order val="1"/>
          <c:tx>
            <c:strRef>
              <c:f>'Седухина Анна'!$C$18</c:f>
              <c:strCache>
                <c:ptCount val="1"/>
                <c:pt idx="0">
                  <c:v>промежуточный</c:v>
                </c:pt>
              </c:strCache>
            </c:strRef>
          </c:tx>
          <c:spPr>
            <a:solidFill>
              <a:schemeClr val="accent2"/>
            </a:solidFill>
            <a:ln>
              <a:noFill/>
            </a:ln>
            <a:effectLst/>
            <a:sp3d/>
          </c:spPr>
          <c:invertIfNegative val="0"/>
          <c:cat>
            <c:strRef>
              <c:f>'Седухина Анна'!$D$16:$H$16</c:f>
              <c:strCache>
                <c:ptCount val="5"/>
                <c:pt idx="0">
                  <c:v>здоровье </c:v>
                </c:pt>
                <c:pt idx="1">
                  <c:v>коммуникация</c:v>
                </c:pt>
                <c:pt idx="2">
                  <c:v>познание</c:v>
                </c:pt>
                <c:pt idx="3">
                  <c:v>творчество</c:v>
                </c:pt>
                <c:pt idx="4">
                  <c:v>социум</c:v>
                </c:pt>
              </c:strCache>
            </c:strRef>
          </c:cat>
          <c:val>
            <c:numRef>
              <c:f>'Седухина Анна'!$D$18:$H$18</c:f>
              <c:numCache>
                <c:formatCode>General</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1-16F1-47A2-A315-7893C83E36B8}"/>
            </c:ext>
          </c:extLst>
        </c:ser>
        <c:ser>
          <c:idx val="2"/>
          <c:order val="2"/>
          <c:tx>
            <c:strRef>
              <c:f>'Седухина Анна'!$C$19</c:f>
              <c:strCache>
                <c:ptCount val="1"/>
                <c:pt idx="0">
                  <c:v>итоговый</c:v>
                </c:pt>
              </c:strCache>
            </c:strRef>
          </c:tx>
          <c:spPr>
            <a:solidFill>
              <a:schemeClr val="accent3"/>
            </a:solidFill>
            <a:ln>
              <a:noFill/>
            </a:ln>
            <a:effectLst/>
            <a:sp3d/>
          </c:spPr>
          <c:invertIfNegative val="0"/>
          <c:cat>
            <c:strRef>
              <c:f>'Седухина Анна'!$D$16:$H$16</c:f>
              <c:strCache>
                <c:ptCount val="5"/>
                <c:pt idx="0">
                  <c:v>здоровье </c:v>
                </c:pt>
                <c:pt idx="1">
                  <c:v>коммуникация</c:v>
                </c:pt>
                <c:pt idx="2">
                  <c:v>познание</c:v>
                </c:pt>
                <c:pt idx="3">
                  <c:v>творчество</c:v>
                </c:pt>
                <c:pt idx="4">
                  <c:v>социум</c:v>
                </c:pt>
              </c:strCache>
            </c:strRef>
          </c:cat>
          <c:val>
            <c:numRef>
              <c:f>'Седухина Анна'!$D$19:$H$19</c:f>
              <c:numCache>
                <c:formatCode>General</c:formatCode>
                <c:ptCount val="5"/>
                <c:pt idx="0">
                  <c:v>2</c:v>
                </c:pt>
                <c:pt idx="1">
                  <c:v>2</c:v>
                </c:pt>
                <c:pt idx="2">
                  <c:v>2</c:v>
                </c:pt>
                <c:pt idx="3">
                  <c:v>2</c:v>
                </c:pt>
                <c:pt idx="4">
                  <c:v>2</c:v>
                </c:pt>
              </c:numCache>
            </c:numRef>
          </c:val>
          <c:extLst xmlns:c16r2="http://schemas.microsoft.com/office/drawing/2015/06/chart">
            <c:ext xmlns:c16="http://schemas.microsoft.com/office/drawing/2014/chart" uri="{C3380CC4-5D6E-409C-BE32-E72D297353CC}">
              <c16:uniqueId val="{00000002-16F1-47A2-A315-7893C83E36B8}"/>
            </c:ext>
          </c:extLst>
        </c:ser>
        <c:dLbls>
          <c:showLegendKey val="0"/>
          <c:showVal val="0"/>
          <c:showCatName val="0"/>
          <c:showSerName val="0"/>
          <c:showPercent val="0"/>
          <c:showBubbleSize val="0"/>
        </c:dLbls>
        <c:gapWidth val="150"/>
        <c:shape val="box"/>
        <c:axId val="36739328"/>
        <c:axId val="36757504"/>
        <c:axId val="0"/>
      </c:bar3DChart>
      <c:catAx>
        <c:axId val="36739328"/>
        <c:scaling>
          <c:orientation val="minMax"/>
        </c:scaling>
        <c:delete val="0"/>
        <c:axPos val="b"/>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ru-RU"/>
          </a:p>
        </c:txPr>
        <c:crossAx val="36757504"/>
        <c:crosses val="autoZero"/>
        <c:auto val="1"/>
        <c:lblAlgn val="ctr"/>
        <c:lblOffset val="100"/>
        <c:noMultiLvlLbl val="0"/>
      </c:catAx>
      <c:valAx>
        <c:axId val="36757504"/>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ru-RU"/>
          </a:p>
        </c:txPr>
        <c:crossAx val="36739328"/>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ru-RU"/>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ru-RU"/>
    </a:p>
  </c:txPr>
  <c:printSettings>
    <c:headerFooter/>
    <c:pageMargins b="0.75000000000000011" l="0.70000000000000007" r="0.70000000000000007" t="0.75000000000000011" header="0.30000000000000004" footer="0.30000000000000004"/>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view3D>
      <c:rotX val="15"/>
      <c:rotY val="20"/>
      <c:depthPercent val="100"/>
      <c:rAngAx val="1"/>
    </c:view3D>
    <c:floor>
      <c:thickness val="0"/>
      <c:spPr>
        <a:noFill/>
        <a:ln>
          <a:noFill/>
        </a:ln>
        <a:effectLst/>
        <a:sp3d/>
      </c:spPr>
    </c:floor>
    <c:sideWall>
      <c:thickness val="0"/>
      <c:spPr>
        <a:noFill/>
        <a:ln>
          <a:noFill/>
        </a:ln>
        <a:effectLst/>
        <a:sp3d/>
      </c:spPr>
    </c:sideWall>
    <c:backWall>
      <c:thickness val="0"/>
      <c:spPr>
        <a:noFill/>
        <a:ln>
          <a:noFill/>
        </a:ln>
        <a:effectLst/>
        <a:sp3d/>
      </c:spPr>
    </c:backWall>
    <c:plotArea>
      <c:layout/>
      <c:bar3DChart>
        <c:barDir val="col"/>
        <c:grouping val="clustered"/>
        <c:varyColors val="0"/>
        <c:ser>
          <c:idx val="0"/>
          <c:order val="0"/>
          <c:tx>
            <c:strRef>
              <c:f>'Седухина Анна'!$C$17</c:f>
              <c:strCache>
                <c:ptCount val="1"/>
                <c:pt idx="0">
                  <c:v>стартовый</c:v>
                </c:pt>
              </c:strCache>
            </c:strRef>
          </c:tx>
          <c:spPr>
            <a:solidFill>
              <a:schemeClr val="accent1"/>
            </a:solidFill>
            <a:ln>
              <a:noFill/>
            </a:ln>
            <a:effectLst/>
            <a:sp3d/>
          </c:spPr>
          <c:invertIfNegative val="0"/>
          <c:cat>
            <c:strRef>
              <c:f>'Седухина Анна'!$D$16:$H$16</c:f>
              <c:strCache>
                <c:ptCount val="5"/>
                <c:pt idx="0">
                  <c:v>здоровье </c:v>
                </c:pt>
                <c:pt idx="1">
                  <c:v>коммуникация</c:v>
                </c:pt>
                <c:pt idx="2">
                  <c:v>познание</c:v>
                </c:pt>
                <c:pt idx="3">
                  <c:v>творчество</c:v>
                </c:pt>
                <c:pt idx="4">
                  <c:v>социум</c:v>
                </c:pt>
              </c:strCache>
            </c:strRef>
          </c:cat>
          <c:val>
            <c:numRef>
              <c:f>'Седухина Анна'!$D$17:$H$17</c:f>
              <c:numCache>
                <c:formatCode>General</c:formatCode>
                <c:ptCount val="5"/>
                <c:pt idx="0">
                  <c:v>2</c:v>
                </c:pt>
                <c:pt idx="1">
                  <c:v>2</c:v>
                </c:pt>
                <c:pt idx="2">
                  <c:v>2</c:v>
                </c:pt>
                <c:pt idx="3">
                  <c:v>2</c:v>
                </c:pt>
                <c:pt idx="4">
                  <c:v>2</c:v>
                </c:pt>
              </c:numCache>
            </c:numRef>
          </c:val>
          <c:extLst xmlns:c16r2="http://schemas.microsoft.com/office/drawing/2015/06/chart">
            <c:ext xmlns:c16="http://schemas.microsoft.com/office/drawing/2014/chart" uri="{C3380CC4-5D6E-409C-BE32-E72D297353CC}">
              <c16:uniqueId val="{00000000-16F1-47A2-A315-7893C83E36B8}"/>
            </c:ext>
          </c:extLst>
        </c:ser>
        <c:ser>
          <c:idx val="1"/>
          <c:order val="1"/>
          <c:tx>
            <c:strRef>
              <c:f>'Седухина Анна'!$C$18</c:f>
              <c:strCache>
                <c:ptCount val="1"/>
                <c:pt idx="0">
                  <c:v>промежуточный</c:v>
                </c:pt>
              </c:strCache>
            </c:strRef>
          </c:tx>
          <c:spPr>
            <a:solidFill>
              <a:schemeClr val="accent2"/>
            </a:solidFill>
            <a:ln>
              <a:noFill/>
            </a:ln>
            <a:effectLst/>
            <a:sp3d/>
          </c:spPr>
          <c:invertIfNegative val="0"/>
          <c:cat>
            <c:strRef>
              <c:f>'Седухина Анна'!$D$16:$H$16</c:f>
              <c:strCache>
                <c:ptCount val="5"/>
                <c:pt idx="0">
                  <c:v>здоровье </c:v>
                </c:pt>
                <c:pt idx="1">
                  <c:v>коммуникация</c:v>
                </c:pt>
                <c:pt idx="2">
                  <c:v>познание</c:v>
                </c:pt>
                <c:pt idx="3">
                  <c:v>творчество</c:v>
                </c:pt>
                <c:pt idx="4">
                  <c:v>социум</c:v>
                </c:pt>
              </c:strCache>
            </c:strRef>
          </c:cat>
          <c:val>
            <c:numRef>
              <c:f>'Седухина Анна'!$D$18:$H$18</c:f>
              <c:numCache>
                <c:formatCode>General</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1-16F1-47A2-A315-7893C83E36B8}"/>
            </c:ext>
          </c:extLst>
        </c:ser>
        <c:ser>
          <c:idx val="2"/>
          <c:order val="2"/>
          <c:tx>
            <c:strRef>
              <c:f>'Седухина Анна'!$C$19</c:f>
              <c:strCache>
                <c:ptCount val="1"/>
                <c:pt idx="0">
                  <c:v>итоговый</c:v>
                </c:pt>
              </c:strCache>
            </c:strRef>
          </c:tx>
          <c:spPr>
            <a:solidFill>
              <a:schemeClr val="accent3"/>
            </a:solidFill>
            <a:ln>
              <a:noFill/>
            </a:ln>
            <a:effectLst/>
            <a:sp3d/>
          </c:spPr>
          <c:invertIfNegative val="0"/>
          <c:cat>
            <c:strRef>
              <c:f>'Седухина Анна'!$D$16:$H$16</c:f>
              <c:strCache>
                <c:ptCount val="5"/>
                <c:pt idx="0">
                  <c:v>здоровье </c:v>
                </c:pt>
                <c:pt idx="1">
                  <c:v>коммуникация</c:v>
                </c:pt>
                <c:pt idx="2">
                  <c:v>познание</c:v>
                </c:pt>
                <c:pt idx="3">
                  <c:v>творчество</c:v>
                </c:pt>
                <c:pt idx="4">
                  <c:v>социум</c:v>
                </c:pt>
              </c:strCache>
            </c:strRef>
          </c:cat>
          <c:val>
            <c:numRef>
              <c:f>'Седухина Анна'!$D$19:$H$19</c:f>
              <c:numCache>
                <c:formatCode>General</c:formatCode>
                <c:ptCount val="5"/>
                <c:pt idx="0">
                  <c:v>2</c:v>
                </c:pt>
                <c:pt idx="1">
                  <c:v>2</c:v>
                </c:pt>
                <c:pt idx="2">
                  <c:v>2</c:v>
                </c:pt>
                <c:pt idx="3">
                  <c:v>2</c:v>
                </c:pt>
                <c:pt idx="4">
                  <c:v>2</c:v>
                </c:pt>
              </c:numCache>
            </c:numRef>
          </c:val>
          <c:extLst xmlns:c16r2="http://schemas.microsoft.com/office/drawing/2015/06/chart">
            <c:ext xmlns:c16="http://schemas.microsoft.com/office/drawing/2014/chart" uri="{C3380CC4-5D6E-409C-BE32-E72D297353CC}">
              <c16:uniqueId val="{00000002-16F1-47A2-A315-7893C83E36B8}"/>
            </c:ext>
          </c:extLst>
        </c:ser>
        <c:dLbls>
          <c:showLegendKey val="0"/>
          <c:showVal val="0"/>
          <c:showCatName val="0"/>
          <c:showSerName val="0"/>
          <c:showPercent val="0"/>
          <c:showBubbleSize val="0"/>
        </c:dLbls>
        <c:gapWidth val="150"/>
        <c:shape val="box"/>
        <c:axId val="36879360"/>
        <c:axId val="36881152"/>
        <c:axId val="0"/>
      </c:bar3DChart>
      <c:catAx>
        <c:axId val="36879360"/>
        <c:scaling>
          <c:orientation val="minMax"/>
        </c:scaling>
        <c:delete val="0"/>
        <c:axPos val="b"/>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ru-RU"/>
          </a:p>
        </c:txPr>
        <c:crossAx val="36881152"/>
        <c:crosses val="autoZero"/>
        <c:auto val="1"/>
        <c:lblAlgn val="ctr"/>
        <c:lblOffset val="100"/>
        <c:noMultiLvlLbl val="0"/>
      </c:catAx>
      <c:valAx>
        <c:axId val="36881152"/>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ru-RU"/>
          </a:p>
        </c:txPr>
        <c:crossAx val="36879360"/>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ru-RU"/>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ru-RU"/>
    </a:p>
  </c:txPr>
  <c:printSettings>
    <c:headerFooter/>
    <c:pageMargins b="0.75000000000000011" l="0.70000000000000007" r="0.70000000000000007" t="0.75000000000000011" header="0.30000000000000004" footer="0.30000000000000004"/>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view3D>
      <c:rotX val="15"/>
      <c:rotY val="20"/>
      <c:depthPercent val="100"/>
      <c:rAngAx val="1"/>
    </c:view3D>
    <c:floor>
      <c:thickness val="0"/>
      <c:spPr>
        <a:noFill/>
        <a:ln>
          <a:noFill/>
        </a:ln>
        <a:effectLst/>
        <a:sp3d/>
      </c:spPr>
    </c:floor>
    <c:sideWall>
      <c:thickness val="0"/>
      <c:spPr>
        <a:noFill/>
        <a:ln>
          <a:noFill/>
        </a:ln>
        <a:effectLst/>
        <a:sp3d/>
      </c:spPr>
    </c:sideWall>
    <c:backWall>
      <c:thickness val="0"/>
      <c:spPr>
        <a:noFill/>
        <a:ln>
          <a:noFill/>
        </a:ln>
        <a:effectLst/>
        <a:sp3d/>
      </c:spPr>
    </c:backWall>
    <c:plotArea>
      <c:layout/>
      <c:bar3DChart>
        <c:barDir val="col"/>
        <c:grouping val="clustered"/>
        <c:varyColors val="0"/>
        <c:ser>
          <c:idx val="0"/>
          <c:order val="0"/>
          <c:tx>
            <c:strRef>
              <c:f>'Талхадов Якъуб'!$C$17</c:f>
              <c:strCache>
                <c:ptCount val="1"/>
                <c:pt idx="0">
                  <c:v>стартовый</c:v>
                </c:pt>
              </c:strCache>
            </c:strRef>
          </c:tx>
          <c:spPr>
            <a:solidFill>
              <a:schemeClr val="accent1"/>
            </a:solidFill>
            <a:ln>
              <a:noFill/>
            </a:ln>
            <a:effectLst/>
            <a:sp3d/>
          </c:spPr>
          <c:invertIfNegative val="0"/>
          <c:cat>
            <c:strRef>
              <c:f>'Талхадов Якъуб'!$D$16:$H$16</c:f>
              <c:strCache>
                <c:ptCount val="5"/>
                <c:pt idx="0">
                  <c:v>здоровье </c:v>
                </c:pt>
                <c:pt idx="1">
                  <c:v>коммуникация</c:v>
                </c:pt>
                <c:pt idx="2">
                  <c:v>познание</c:v>
                </c:pt>
                <c:pt idx="3">
                  <c:v>творчество</c:v>
                </c:pt>
                <c:pt idx="4">
                  <c:v>социум</c:v>
                </c:pt>
              </c:strCache>
            </c:strRef>
          </c:cat>
          <c:val>
            <c:numRef>
              <c:f>'Талхадов Якъуб'!$D$17:$H$17</c:f>
              <c:numCache>
                <c:formatCode>General</c:formatCode>
                <c:ptCount val="5"/>
                <c:pt idx="0">
                  <c:v>1</c:v>
                </c:pt>
                <c:pt idx="1">
                  <c:v>1</c:v>
                </c:pt>
                <c:pt idx="2">
                  <c:v>1</c:v>
                </c:pt>
                <c:pt idx="3">
                  <c:v>1</c:v>
                </c:pt>
                <c:pt idx="4">
                  <c:v>1</c:v>
                </c:pt>
              </c:numCache>
            </c:numRef>
          </c:val>
          <c:extLst xmlns:c16r2="http://schemas.microsoft.com/office/drawing/2015/06/chart">
            <c:ext xmlns:c16="http://schemas.microsoft.com/office/drawing/2014/chart" uri="{C3380CC4-5D6E-409C-BE32-E72D297353CC}">
              <c16:uniqueId val="{00000000-07C4-4970-AB8F-5A516F6FB4B1}"/>
            </c:ext>
          </c:extLst>
        </c:ser>
        <c:ser>
          <c:idx val="1"/>
          <c:order val="1"/>
          <c:tx>
            <c:strRef>
              <c:f>'Талхадов Якъуб'!$C$18</c:f>
              <c:strCache>
                <c:ptCount val="1"/>
                <c:pt idx="0">
                  <c:v>промежуточный</c:v>
                </c:pt>
              </c:strCache>
            </c:strRef>
          </c:tx>
          <c:spPr>
            <a:solidFill>
              <a:schemeClr val="accent2"/>
            </a:solidFill>
            <a:ln>
              <a:noFill/>
            </a:ln>
            <a:effectLst/>
            <a:sp3d/>
          </c:spPr>
          <c:invertIfNegative val="0"/>
          <c:cat>
            <c:strRef>
              <c:f>'Талхадов Якъуб'!$D$16:$H$16</c:f>
              <c:strCache>
                <c:ptCount val="5"/>
                <c:pt idx="0">
                  <c:v>здоровье </c:v>
                </c:pt>
                <c:pt idx="1">
                  <c:v>коммуникация</c:v>
                </c:pt>
                <c:pt idx="2">
                  <c:v>познание</c:v>
                </c:pt>
                <c:pt idx="3">
                  <c:v>творчество</c:v>
                </c:pt>
                <c:pt idx="4">
                  <c:v>социум</c:v>
                </c:pt>
              </c:strCache>
            </c:strRef>
          </c:cat>
          <c:val>
            <c:numRef>
              <c:f>'Талхадов Якъуб'!$D$18:$H$18</c:f>
              <c:numCache>
                <c:formatCode>General</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1-07C4-4970-AB8F-5A516F6FB4B1}"/>
            </c:ext>
          </c:extLst>
        </c:ser>
        <c:ser>
          <c:idx val="2"/>
          <c:order val="2"/>
          <c:tx>
            <c:strRef>
              <c:f>'Талхадов Якъуб'!$C$19</c:f>
              <c:strCache>
                <c:ptCount val="1"/>
                <c:pt idx="0">
                  <c:v>итоговый</c:v>
                </c:pt>
              </c:strCache>
            </c:strRef>
          </c:tx>
          <c:spPr>
            <a:solidFill>
              <a:schemeClr val="accent3"/>
            </a:solidFill>
            <a:ln>
              <a:noFill/>
            </a:ln>
            <a:effectLst/>
            <a:sp3d/>
          </c:spPr>
          <c:invertIfNegative val="0"/>
          <c:cat>
            <c:strRef>
              <c:f>'Талхадов Якъуб'!$D$16:$H$16</c:f>
              <c:strCache>
                <c:ptCount val="5"/>
                <c:pt idx="0">
                  <c:v>здоровье </c:v>
                </c:pt>
                <c:pt idx="1">
                  <c:v>коммуникация</c:v>
                </c:pt>
                <c:pt idx="2">
                  <c:v>познание</c:v>
                </c:pt>
                <c:pt idx="3">
                  <c:v>творчество</c:v>
                </c:pt>
                <c:pt idx="4">
                  <c:v>социум</c:v>
                </c:pt>
              </c:strCache>
            </c:strRef>
          </c:cat>
          <c:val>
            <c:numRef>
              <c:f>'Талхадов Якъуб'!$D$19:$H$19</c:f>
              <c:numCache>
                <c:formatCode>General</c:formatCode>
                <c:ptCount val="5"/>
                <c:pt idx="0">
                  <c:v>1</c:v>
                </c:pt>
                <c:pt idx="1">
                  <c:v>1</c:v>
                </c:pt>
                <c:pt idx="2">
                  <c:v>1</c:v>
                </c:pt>
                <c:pt idx="3">
                  <c:v>1</c:v>
                </c:pt>
                <c:pt idx="4">
                  <c:v>1</c:v>
                </c:pt>
              </c:numCache>
            </c:numRef>
          </c:val>
          <c:extLst xmlns:c16r2="http://schemas.microsoft.com/office/drawing/2015/06/chart">
            <c:ext xmlns:c16="http://schemas.microsoft.com/office/drawing/2014/chart" uri="{C3380CC4-5D6E-409C-BE32-E72D297353CC}">
              <c16:uniqueId val="{00000002-07C4-4970-AB8F-5A516F6FB4B1}"/>
            </c:ext>
          </c:extLst>
        </c:ser>
        <c:dLbls>
          <c:showLegendKey val="0"/>
          <c:showVal val="0"/>
          <c:showCatName val="0"/>
          <c:showSerName val="0"/>
          <c:showPercent val="0"/>
          <c:showBubbleSize val="0"/>
        </c:dLbls>
        <c:gapWidth val="150"/>
        <c:shape val="box"/>
        <c:axId val="37005184"/>
        <c:axId val="37006720"/>
        <c:axId val="0"/>
      </c:bar3DChart>
      <c:catAx>
        <c:axId val="37005184"/>
        <c:scaling>
          <c:orientation val="minMax"/>
        </c:scaling>
        <c:delete val="0"/>
        <c:axPos val="b"/>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ru-RU"/>
          </a:p>
        </c:txPr>
        <c:crossAx val="37006720"/>
        <c:crosses val="autoZero"/>
        <c:auto val="1"/>
        <c:lblAlgn val="ctr"/>
        <c:lblOffset val="100"/>
        <c:noMultiLvlLbl val="0"/>
      </c:catAx>
      <c:valAx>
        <c:axId val="37006720"/>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ru-RU"/>
          </a:p>
        </c:txPr>
        <c:crossAx val="37005184"/>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ru-RU"/>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ru-RU"/>
    </a:p>
  </c:txPr>
  <c:printSettings>
    <c:headerFooter/>
    <c:pageMargins b="0.75000000000000011" l="0.70000000000000007" r="0.70000000000000007" t="0.75000000000000011" header="0.30000000000000004" footer="0.30000000000000004"/>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view3D>
      <c:rotX val="15"/>
      <c:rotY val="20"/>
      <c:depthPercent val="100"/>
      <c:rAngAx val="1"/>
    </c:view3D>
    <c:floor>
      <c:thickness val="0"/>
      <c:spPr>
        <a:noFill/>
        <a:ln>
          <a:noFill/>
        </a:ln>
        <a:effectLst/>
        <a:sp3d/>
      </c:spPr>
    </c:floor>
    <c:sideWall>
      <c:thickness val="0"/>
      <c:spPr>
        <a:noFill/>
        <a:ln>
          <a:noFill/>
        </a:ln>
        <a:effectLst/>
        <a:sp3d/>
      </c:spPr>
    </c:sideWall>
    <c:backWall>
      <c:thickness val="0"/>
      <c:spPr>
        <a:noFill/>
        <a:ln>
          <a:noFill/>
        </a:ln>
        <a:effectLst/>
        <a:sp3d/>
      </c:spPr>
    </c:backWall>
    <c:plotArea>
      <c:layout/>
      <c:bar3DChart>
        <c:barDir val="col"/>
        <c:grouping val="clustered"/>
        <c:varyColors val="0"/>
        <c:ser>
          <c:idx val="0"/>
          <c:order val="0"/>
          <c:tx>
            <c:strRef>
              <c:f>'Ошимов Ерасыл'!$C$17</c:f>
              <c:strCache>
                <c:ptCount val="1"/>
                <c:pt idx="0">
                  <c:v>стартовый</c:v>
                </c:pt>
              </c:strCache>
            </c:strRef>
          </c:tx>
          <c:spPr>
            <a:solidFill>
              <a:schemeClr val="accent1"/>
            </a:solidFill>
            <a:ln>
              <a:noFill/>
            </a:ln>
            <a:effectLst/>
            <a:sp3d/>
          </c:spPr>
          <c:invertIfNegative val="0"/>
          <c:cat>
            <c:strRef>
              <c:f>'Ошимов Ерасыл'!$D$16:$H$16</c:f>
              <c:strCache>
                <c:ptCount val="5"/>
                <c:pt idx="0">
                  <c:v>здоровье </c:v>
                </c:pt>
                <c:pt idx="1">
                  <c:v>коммуникация</c:v>
                </c:pt>
                <c:pt idx="2">
                  <c:v>познание</c:v>
                </c:pt>
                <c:pt idx="3">
                  <c:v>творчество</c:v>
                </c:pt>
                <c:pt idx="4">
                  <c:v>социум</c:v>
                </c:pt>
              </c:strCache>
            </c:strRef>
          </c:cat>
          <c:val>
            <c:numRef>
              <c:f>'Ошимов Ерасыл'!$D$17:$H$17</c:f>
              <c:numCache>
                <c:formatCode>General</c:formatCode>
                <c:ptCount val="5"/>
                <c:pt idx="0">
                  <c:v>3</c:v>
                </c:pt>
                <c:pt idx="1">
                  <c:v>3</c:v>
                </c:pt>
                <c:pt idx="2">
                  <c:v>3</c:v>
                </c:pt>
                <c:pt idx="3">
                  <c:v>3</c:v>
                </c:pt>
                <c:pt idx="4">
                  <c:v>3</c:v>
                </c:pt>
              </c:numCache>
            </c:numRef>
          </c:val>
          <c:extLst xmlns:c16r2="http://schemas.microsoft.com/office/drawing/2015/06/chart">
            <c:ext xmlns:c16="http://schemas.microsoft.com/office/drawing/2014/chart" uri="{C3380CC4-5D6E-409C-BE32-E72D297353CC}">
              <c16:uniqueId val="{00000000-71E3-45B8-8053-31B568DB35C5}"/>
            </c:ext>
          </c:extLst>
        </c:ser>
        <c:ser>
          <c:idx val="1"/>
          <c:order val="1"/>
          <c:tx>
            <c:strRef>
              <c:f>'Ошимов Ерасыл'!$C$18</c:f>
              <c:strCache>
                <c:ptCount val="1"/>
                <c:pt idx="0">
                  <c:v>промежуточный</c:v>
                </c:pt>
              </c:strCache>
            </c:strRef>
          </c:tx>
          <c:spPr>
            <a:solidFill>
              <a:schemeClr val="accent2"/>
            </a:solidFill>
            <a:ln>
              <a:noFill/>
            </a:ln>
            <a:effectLst/>
            <a:sp3d/>
          </c:spPr>
          <c:invertIfNegative val="0"/>
          <c:cat>
            <c:strRef>
              <c:f>'Ошимов Ерасыл'!$D$16:$H$16</c:f>
              <c:strCache>
                <c:ptCount val="5"/>
                <c:pt idx="0">
                  <c:v>здоровье </c:v>
                </c:pt>
                <c:pt idx="1">
                  <c:v>коммуникация</c:v>
                </c:pt>
                <c:pt idx="2">
                  <c:v>познание</c:v>
                </c:pt>
                <c:pt idx="3">
                  <c:v>творчество</c:v>
                </c:pt>
                <c:pt idx="4">
                  <c:v>социум</c:v>
                </c:pt>
              </c:strCache>
            </c:strRef>
          </c:cat>
          <c:val>
            <c:numRef>
              <c:f>'Ошимов Ерасыл'!$D$18:$H$18</c:f>
              <c:numCache>
                <c:formatCode>General</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1-71E3-45B8-8053-31B568DB35C5}"/>
            </c:ext>
          </c:extLst>
        </c:ser>
        <c:ser>
          <c:idx val="2"/>
          <c:order val="2"/>
          <c:tx>
            <c:strRef>
              <c:f>'Ошимов Ерасыл'!$C$19</c:f>
              <c:strCache>
                <c:ptCount val="1"/>
                <c:pt idx="0">
                  <c:v>итоговый</c:v>
                </c:pt>
              </c:strCache>
            </c:strRef>
          </c:tx>
          <c:spPr>
            <a:solidFill>
              <a:schemeClr val="accent3"/>
            </a:solidFill>
            <a:ln>
              <a:noFill/>
            </a:ln>
            <a:effectLst/>
            <a:sp3d/>
          </c:spPr>
          <c:invertIfNegative val="0"/>
          <c:cat>
            <c:strRef>
              <c:f>'Ошимов Ерасыл'!$D$16:$H$16</c:f>
              <c:strCache>
                <c:ptCount val="5"/>
                <c:pt idx="0">
                  <c:v>здоровье </c:v>
                </c:pt>
                <c:pt idx="1">
                  <c:v>коммуникация</c:v>
                </c:pt>
                <c:pt idx="2">
                  <c:v>познание</c:v>
                </c:pt>
                <c:pt idx="3">
                  <c:v>творчество</c:v>
                </c:pt>
                <c:pt idx="4">
                  <c:v>социум</c:v>
                </c:pt>
              </c:strCache>
            </c:strRef>
          </c:cat>
          <c:val>
            <c:numRef>
              <c:f>'Ошимов Ерасыл'!$D$19:$H$19</c:f>
              <c:numCache>
                <c:formatCode>General</c:formatCode>
                <c:ptCount val="5"/>
                <c:pt idx="0">
                  <c:v>2</c:v>
                </c:pt>
                <c:pt idx="1">
                  <c:v>2</c:v>
                </c:pt>
                <c:pt idx="2">
                  <c:v>2</c:v>
                </c:pt>
                <c:pt idx="3">
                  <c:v>2</c:v>
                </c:pt>
                <c:pt idx="4">
                  <c:v>2</c:v>
                </c:pt>
              </c:numCache>
            </c:numRef>
          </c:val>
          <c:extLst xmlns:c16r2="http://schemas.microsoft.com/office/drawing/2015/06/chart">
            <c:ext xmlns:c16="http://schemas.microsoft.com/office/drawing/2014/chart" uri="{C3380CC4-5D6E-409C-BE32-E72D297353CC}">
              <c16:uniqueId val="{00000002-71E3-45B8-8053-31B568DB35C5}"/>
            </c:ext>
          </c:extLst>
        </c:ser>
        <c:dLbls>
          <c:showLegendKey val="0"/>
          <c:showVal val="0"/>
          <c:showCatName val="0"/>
          <c:showSerName val="0"/>
          <c:showPercent val="0"/>
          <c:showBubbleSize val="0"/>
        </c:dLbls>
        <c:gapWidth val="150"/>
        <c:shape val="box"/>
        <c:axId val="47209088"/>
        <c:axId val="47210880"/>
        <c:axId val="0"/>
      </c:bar3DChart>
      <c:catAx>
        <c:axId val="47209088"/>
        <c:scaling>
          <c:orientation val="minMax"/>
        </c:scaling>
        <c:delete val="0"/>
        <c:axPos val="b"/>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ru-RU"/>
          </a:p>
        </c:txPr>
        <c:crossAx val="47210880"/>
        <c:crosses val="autoZero"/>
        <c:auto val="1"/>
        <c:lblAlgn val="ctr"/>
        <c:lblOffset val="100"/>
        <c:noMultiLvlLbl val="0"/>
      </c:catAx>
      <c:valAx>
        <c:axId val="47210880"/>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ru-RU"/>
          </a:p>
        </c:txPr>
        <c:crossAx val="47209088"/>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ru-RU"/>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ru-RU"/>
    </a:p>
  </c:txPr>
  <c:printSettings>
    <c:headerFooter/>
    <c:pageMargins b="0.75000000000000011" l="0.70000000000000007" r="0.70000000000000007" t="0.75000000000000011" header="0.30000000000000004" footer="0.30000000000000004"/>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view3D>
      <c:rotX val="15"/>
      <c:rotY val="20"/>
      <c:depthPercent val="100"/>
      <c:rAngAx val="1"/>
    </c:view3D>
    <c:floor>
      <c:thickness val="0"/>
      <c:spPr>
        <a:noFill/>
        <a:ln>
          <a:noFill/>
        </a:ln>
        <a:effectLst/>
        <a:sp3d/>
      </c:spPr>
    </c:floor>
    <c:sideWall>
      <c:thickness val="0"/>
      <c:spPr>
        <a:noFill/>
        <a:ln>
          <a:noFill/>
        </a:ln>
        <a:effectLst/>
        <a:sp3d/>
      </c:spPr>
    </c:sideWall>
    <c:backWall>
      <c:thickness val="0"/>
      <c:spPr>
        <a:noFill/>
        <a:ln>
          <a:noFill/>
        </a:ln>
        <a:effectLst/>
        <a:sp3d/>
      </c:spPr>
    </c:backWall>
    <c:plotArea>
      <c:layout/>
      <c:bar3DChart>
        <c:barDir val="col"/>
        <c:grouping val="clustered"/>
        <c:varyColors val="0"/>
        <c:ser>
          <c:idx val="0"/>
          <c:order val="0"/>
          <c:tx>
            <c:strRef>
              <c:f>'Бейсембай Дарын'!$C$17</c:f>
              <c:strCache>
                <c:ptCount val="1"/>
                <c:pt idx="0">
                  <c:v>стартовый</c:v>
                </c:pt>
              </c:strCache>
            </c:strRef>
          </c:tx>
          <c:spPr>
            <a:solidFill>
              <a:schemeClr val="accent1"/>
            </a:solidFill>
            <a:ln>
              <a:noFill/>
            </a:ln>
            <a:effectLst/>
            <a:sp3d/>
          </c:spPr>
          <c:invertIfNegative val="0"/>
          <c:cat>
            <c:strRef>
              <c:f>'Бейсембай Дарын'!$D$16:$H$16</c:f>
              <c:strCache>
                <c:ptCount val="5"/>
                <c:pt idx="0">
                  <c:v>здоровье </c:v>
                </c:pt>
                <c:pt idx="1">
                  <c:v>коммуникация</c:v>
                </c:pt>
                <c:pt idx="2">
                  <c:v>познание</c:v>
                </c:pt>
                <c:pt idx="3">
                  <c:v>творчество</c:v>
                </c:pt>
                <c:pt idx="4">
                  <c:v>социум</c:v>
                </c:pt>
              </c:strCache>
            </c:strRef>
          </c:cat>
          <c:val>
            <c:numRef>
              <c:f>'Бейсембай Дарын'!$D$17:$H$17</c:f>
              <c:numCache>
                <c:formatCode>General</c:formatCode>
                <c:ptCount val="5"/>
                <c:pt idx="0">
                  <c:v>3</c:v>
                </c:pt>
                <c:pt idx="1">
                  <c:v>3</c:v>
                </c:pt>
                <c:pt idx="2">
                  <c:v>3</c:v>
                </c:pt>
                <c:pt idx="3">
                  <c:v>3</c:v>
                </c:pt>
                <c:pt idx="4">
                  <c:v>3</c:v>
                </c:pt>
              </c:numCache>
            </c:numRef>
          </c:val>
          <c:extLst xmlns:c16r2="http://schemas.microsoft.com/office/drawing/2015/06/chart">
            <c:ext xmlns:c16="http://schemas.microsoft.com/office/drawing/2014/chart" uri="{C3380CC4-5D6E-409C-BE32-E72D297353CC}">
              <c16:uniqueId val="{00000000-ACAF-4977-9341-0ED3E69CF680}"/>
            </c:ext>
          </c:extLst>
        </c:ser>
        <c:ser>
          <c:idx val="1"/>
          <c:order val="1"/>
          <c:tx>
            <c:strRef>
              <c:f>'Бейсембай Дарын'!$C$18</c:f>
              <c:strCache>
                <c:ptCount val="1"/>
                <c:pt idx="0">
                  <c:v>промежуточный</c:v>
                </c:pt>
              </c:strCache>
            </c:strRef>
          </c:tx>
          <c:spPr>
            <a:solidFill>
              <a:schemeClr val="accent2"/>
            </a:solidFill>
            <a:ln>
              <a:noFill/>
            </a:ln>
            <a:effectLst/>
            <a:sp3d/>
          </c:spPr>
          <c:invertIfNegative val="0"/>
          <c:cat>
            <c:strRef>
              <c:f>'Бейсембай Дарын'!$D$16:$H$16</c:f>
              <c:strCache>
                <c:ptCount val="5"/>
                <c:pt idx="0">
                  <c:v>здоровье </c:v>
                </c:pt>
                <c:pt idx="1">
                  <c:v>коммуникация</c:v>
                </c:pt>
                <c:pt idx="2">
                  <c:v>познание</c:v>
                </c:pt>
                <c:pt idx="3">
                  <c:v>творчество</c:v>
                </c:pt>
                <c:pt idx="4">
                  <c:v>социум</c:v>
                </c:pt>
              </c:strCache>
            </c:strRef>
          </c:cat>
          <c:val>
            <c:numRef>
              <c:f>'Бейсембай Дарын'!$D$18:$H$18</c:f>
              <c:numCache>
                <c:formatCode>General</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1-ACAF-4977-9341-0ED3E69CF680}"/>
            </c:ext>
          </c:extLst>
        </c:ser>
        <c:ser>
          <c:idx val="2"/>
          <c:order val="2"/>
          <c:tx>
            <c:strRef>
              <c:f>'Бейсембай Дарын'!$C$19</c:f>
              <c:strCache>
                <c:ptCount val="1"/>
                <c:pt idx="0">
                  <c:v>итоговый</c:v>
                </c:pt>
              </c:strCache>
            </c:strRef>
          </c:tx>
          <c:spPr>
            <a:solidFill>
              <a:schemeClr val="accent3"/>
            </a:solidFill>
            <a:ln>
              <a:noFill/>
            </a:ln>
            <a:effectLst/>
            <a:sp3d/>
          </c:spPr>
          <c:invertIfNegative val="0"/>
          <c:cat>
            <c:strRef>
              <c:f>'Бейсембай Дарын'!$D$16:$H$16</c:f>
              <c:strCache>
                <c:ptCount val="5"/>
                <c:pt idx="0">
                  <c:v>здоровье </c:v>
                </c:pt>
                <c:pt idx="1">
                  <c:v>коммуникация</c:v>
                </c:pt>
                <c:pt idx="2">
                  <c:v>познание</c:v>
                </c:pt>
                <c:pt idx="3">
                  <c:v>творчество</c:v>
                </c:pt>
                <c:pt idx="4">
                  <c:v>социум</c:v>
                </c:pt>
              </c:strCache>
            </c:strRef>
          </c:cat>
          <c:val>
            <c:numRef>
              <c:f>'Бейсембай Дарын'!$D$19:$H$19</c:f>
              <c:numCache>
                <c:formatCode>General</c:formatCode>
                <c:ptCount val="5"/>
                <c:pt idx="0">
                  <c:v>2</c:v>
                </c:pt>
                <c:pt idx="1">
                  <c:v>2</c:v>
                </c:pt>
                <c:pt idx="2">
                  <c:v>2</c:v>
                </c:pt>
                <c:pt idx="3">
                  <c:v>2</c:v>
                </c:pt>
                <c:pt idx="4">
                  <c:v>2</c:v>
                </c:pt>
              </c:numCache>
            </c:numRef>
          </c:val>
          <c:extLst xmlns:c16r2="http://schemas.microsoft.com/office/drawing/2015/06/chart">
            <c:ext xmlns:c16="http://schemas.microsoft.com/office/drawing/2014/chart" uri="{C3380CC4-5D6E-409C-BE32-E72D297353CC}">
              <c16:uniqueId val="{00000002-ACAF-4977-9341-0ED3E69CF680}"/>
            </c:ext>
          </c:extLst>
        </c:ser>
        <c:dLbls>
          <c:showLegendKey val="0"/>
          <c:showVal val="0"/>
          <c:showCatName val="0"/>
          <c:showSerName val="0"/>
          <c:showPercent val="0"/>
          <c:showBubbleSize val="0"/>
        </c:dLbls>
        <c:gapWidth val="150"/>
        <c:shape val="box"/>
        <c:axId val="47123840"/>
        <c:axId val="47129728"/>
        <c:axId val="0"/>
      </c:bar3DChart>
      <c:catAx>
        <c:axId val="47123840"/>
        <c:scaling>
          <c:orientation val="minMax"/>
        </c:scaling>
        <c:delete val="0"/>
        <c:axPos val="b"/>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ru-RU"/>
          </a:p>
        </c:txPr>
        <c:crossAx val="47129728"/>
        <c:crosses val="autoZero"/>
        <c:auto val="1"/>
        <c:lblAlgn val="ctr"/>
        <c:lblOffset val="100"/>
        <c:noMultiLvlLbl val="0"/>
      </c:catAx>
      <c:valAx>
        <c:axId val="47129728"/>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ru-RU"/>
          </a:p>
        </c:txPr>
        <c:crossAx val="47123840"/>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ru-RU"/>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ru-RU"/>
    </a:p>
  </c:txPr>
  <c:printSettings>
    <c:headerFooter/>
    <c:pageMargins b="0.75000000000000011" l="0.70000000000000007" r="0.70000000000000007" t="0.75000000000000011" header="0.30000000000000004" footer="0.30000000000000004"/>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view3D>
      <c:rotX val="15"/>
      <c:rotY val="20"/>
      <c:depthPercent val="100"/>
      <c:rAngAx val="1"/>
    </c:view3D>
    <c:floor>
      <c:thickness val="0"/>
      <c:spPr>
        <a:noFill/>
        <a:ln>
          <a:noFill/>
        </a:ln>
        <a:effectLst/>
        <a:sp3d/>
      </c:spPr>
    </c:floor>
    <c:sideWall>
      <c:thickness val="0"/>
      <c:spPr>
        <a:noFill/>
        <a:ln>
          <a:noFill/>
        </a:ln>
        <a:effectLst/>
        <a:sp3d/>
      </c:spPr>
    </c:sideWall>
    <c:backWall>
      <c:thickness val="0"/>
      <c:spPr>
        <a:noFill/>
        <a:ln>
          <a:noFill/>
        </a:ln>
        <a:effectLst/>
        <a:sp3d/>
      </c:spPr>
    </c:backWall>
    <c:plotArea>
      <c:layout/>
      <c:bar3DChart>
        <c:barDir val="col"/>
        <c:grouping val="clustered"/>
        <c:varyColors val="0"/>
        <c:ser>
          <c:idx val="0"/>
          <c:order val="0"/>
          <c:tx>
            <c:strRef>
              <c:f>'Шерхан Сағадат'!$C$17</c:f>
              <c:strCache>
                <c:ptCount val="1"/>
                <c:pt idx="0">
                  <c:v>стартовый</c:v>
                </c:pt>
              </c:strCache>
            </c:strRef>
          </c:tx>
          <c:spPr>
            <a:solidFill>
              <a:schemeClr val="accent1"/>
            </a:solidFill>
            <a:ln>
              <a:noFill/>
            </a:ln>
            <a:effectLst/>
            <a:sp3d/>
          </c:spPr>
          <c:invertIfNegative val="0"/>
          <c:cat>
            <c:strRef>
              <c:f>'Шерхан Сағадат'!$D$16:$H$16</c:f>
              <c:strCache>
                <c:ptCount val="5"/>
                <c:pt idx="0">
                  <c:v>здоровье </c:v>
                </c:pt>
                <c:pt idx="1">
                  <c:v>коммуникация</c:v>
                </c:pt>
                <c:pt idx="2">
                  <c:v>познание</c:v>
                </c:pt>
                <c:pt idx="3">
                  <c:v>творчество</c:v>
                </c:pt>
                <c:pt idx="4">
                  <c:v>социум</c:v>
                </c:pt>
              </c:strCache>
            </c:strRef>
          </c:cat>
          <c:val>
            <c:numRef>
              <c:f>'Шерхан Сағадат'!$D$17:$H$17</c:f>
              <c:numCache>
                <c:formatCode>General</c:formatCode>
                <c:ptCount val="5"/>
                <c:pt idx="0">
                  <c:v>1</c:v>
                </c:pt>
                <c:pt idx="1">
                  <c:v>1</c:v>
                </c:pt>
                <c:pt idx="2">
                  <c:v>1</c:v>
                </c:pt>
                <c:pt idx="3">
                  <c:v>1</c:v>
                </c:pt>
                <c:pt idx="4">
                  <c:v>1</c:v>
                </c:pt>
              </c:numCache>
            </c:numRef>
          </c:val>
          <c:extLst xmlns:c16r2="http://schemas.microsoft.com/office/drawing/2015/06/chart">
            <c:ext xmlns:c16="http://schemas.microsoft.com/office/drawing/2014/chart" uri="{C3380CC4-5D6E-409C-BE32-E72D297353CC}">
              <c16:uniqueId val="{00000000-963C-47DB-938C-FF66D179F87F}"/>
            </c:ext>
          </c:extLst>
        </c:ser>
        <c:ser>
          <c:idx val="1"/>
          <c:order val="1"/>
          <c:tx>
            <c:strRef>
              <c:f>'Шерхан Сағадат'!$C$18</c:f>
              <c:strCache>
                <c:ptCount val="1"/>
                <c:pt idx="0">
                  <c:v>промежуточный</c:v>
                </c:pt>
              </c:strCache>
            </c:strRef>
          </c:tx>
          <c:spPr>
            <a:solidFill>
              <a:schemeClr val="accent2"/>
            </a:solidFill>
            <a:ln>
              <a:noFill/>
            </a:ln>
            <a:effectLst/>
            <a:sp3d/>
          </c:spPr>
          <c:invertIfNegative val="0"/>
          <c:cat>
            <c:strRef>
              <c:f>'Шерхан Сағадат'!$D$16:$H$16</c:f>
              <c:strCache>
                <c:ptCount val="5"/>
                <c:pt idx="0">
                  <c:v>здоровье </c:v>
                </c:pt>
                <c:pt idx="1">
                  <c:v>коммуникация</c:v>
                </c:pt>
                <c:pt idx="2">
                  <c:v>познание</c:v>
                </c:pt>
                <c:pt idx="3">
                  <c:v>творчество</c:v>
                </c:pt>
                <c:pt idx="4">
                  <c:v>социум</c:v>
                </c:pt>
              </c:strCache>
            </c:strRef>
          </c:cat>
          <c:val>
            <c:numRef>
              <c:f>'Шерхан Сағадат'!$D$18:$H$18</c:f>
              <c:numCache>
                <c:formatCode>General</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1-963C-47DB-938C-FF66D179F87F}"/>
            </c:ext>
          </c:extLst>
        </c:ser>
        <c:ser>
          <c:idx val="2"/>
          <c:order val="2"/>
          <c:tx>
            <c:strRef>
              <c:f>'Шерхан Сағадат'!$C$19</c:f>
              <c:strCache>
                <c:ptCount val="1"/>
                <c:pt idx="0">
                  <c:v>итоговый</c:v>
                </c:pt>
              </c:strCache>
            </c:strRef>
          </c:tx>
          <c:spPr>
            <a:solidFill>
              <a:schemeClr val="accent3"/>
            </a:solidFill>
            <a:ln>
              <a:noFill/>
            </a:ln>
            <a:effectLst/>
            <a:sp3d/>
          </c:spPr>
          <c:invertIfNegative val="0"/>
          <c:cat>
            <c:strRef>
              <c:f>'Шерхан Сағадат'!$D$16:$H$16</c:f>
              <c:strCache>
                <c:ptCount val="5"/>
                <c:pt idx="0">
                  <c:v>здоровье </c:v>
                </c:pt>
                <c:pt idx="1">
                  <c:v>коммуникация</c:v>
                </c:pt>
                <c:pt idx="2">
                  <c:v>познание</c:v>
                </c:pt>
                <c:pt idx="3">
                  <c:v>творчество</c:v>
                </c:pt>
                <c:pt idx="4">
                  <c:v>социум</c:v>
                </c:pt>
              </c:strCache>
            </c:strRef>
          </c:cat>
          <c:val>
            <c:numRef>
              <c:f>'Шерхан Сағадат'!$D$19:$H$19</c:f>
              <c:numCache>
                <c:formatCode>General</c:formatCode>
                <c:ptCount val="5"/>
                <c:pt idx="0">
                  <c:v>1</c:v>
                </c:pt>
                <c:pt idx="1">
                  <c:v>1</c:v>
                </c:pt>
                <c:pt idx="2">
                  <c:v>1</c:v>
                </c:pt>
                <c:pt idx="3">
                  <c:v>1</c:v>
                </c:pt>
                <c:pt idx="4">
                  <c:v>1</c:v>
                </c:pt>
              </c:numCache>
            </c:numRef>
          </c:val>
          <c:extLst xmlns:c16r2="http://schemas.microsoft.com/office/drawing/2015/06/chart">
            <c:ext xmlns:c16="http://schemas.microsoft.com/office/drawing/2014/chart" uri="{C3380CC4-5D6E-409C-BE32-E72D297353CC}">
              <c16:uniqueId val="{00000002-963C-47DB-938C-FF66D179F87F}"/>
            </c:ext>
          </c:extLst>
        </c:ser>
        <c:dLbls>
          <c:showLegendKey val="0"/>
          <c:showVal val="0"/>
          <c:showCatName val="0"/>
          <c:showSerName val="0"/>
          <c:showPercent val="0"/>
          <c:showBubbleSize val="0"/>
        </c:dLbls>
        <c:gapWidth val="150"/>
        <c:shape val="box"/>
        <c:axId val="46881024"/>
        <c:axId val="46891008"/>
        <c:axId val="0"/>
      </c:bar3DChart>
      <c:catAx>
        <c:axId val="46881024"/>
        <c:scaling>
          <c:orientation val="minMax"/>
        </c:scaling>
        <c:delete val="0"/>
        <c:axPos val="b"/>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ru-RU"/>
          </a:p>
        </c:txPr>
        <c:crossAx val="46891008"/>
        <c:crosses val="autoZero"/>
        <c:auto val="1"/>
        <c:lblAlgn val="ctr"/>
        <c:lblOffset val="100"/>
        <c:noMultiLvlLbl val="0"/>
      </c:catAx>
      <c:valAx>
        <c:axId val="46891008"/>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ru-RU"/>
          </a:p>
        </c:txPr>
        <c:crossAx val="46881024"/>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ru-RU"/>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ru-RU"/>
    </a:p>
  </c:txPr>
  <c:printSettings>
    <c:headerFooter/>
    <c:pageMargins b="0.75000000000000011" l="0.70000000000000007" r="0.70000000000000007" t="0.75000000000000011" header="0.30000000000000004" footer="0.30000000000000004"/>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view3D>
      <c:rotX val="15"/>
      <c:rotY val="20"/>
      <c:depthPercent val="100"/>
      <c:rAngAx val="1"/>
    </c:view3D>
    <c:floor>
      <c:thickness val="0"/>
      <c:spPr>
        <a:noFill/>
        <a:ln>
          <a:noFill/>
        </a:ln>
        <a:effectLst/>
        <a:sp3d/>
      </c:spPr>
    </c:floor>
    <c:sideWall>
      <c:thickness val="0"/>
      <c:spPr>
        <a:noFill/>
        <a:ln>
          <a:noFill/>
        </a:ln>
        <a:effectLst/>
        <a:sp3d/>
      </c:spPr>
    </c:sideWall>
    <c:backWall>
      <c:thickness val="0"/>
      <c:spPr>
        <a:noFill/>
        <a:ln>
          <a:noFill/>
        </a:ln>
        <a:effectLst/>
        <a:sp3d/>
      </c:spPr>
    </c:backWall>
    <c:plotArea>
      <c:layout/>
      <c:bar3DChart>
        <c:barDir val="col"/>
        <c:grouping val="clustered"/>
        <c:varyColors val="0"/>
        <c:ser>
          <c:idx val="0"/>
          <c:order val="0"/>
          <c:tx>
            <c:strRef>
              <c:f>'Мылтыхбай Медина'!$C$17</c:f>
              <c:strCache>
                <c:ptCount val="1"/>
                <c:pt idx="0">
                  <c:v>стартовый</c:v>
                </c:pt>
              </c:strCache>
            </c:strRef>
          </c:tx>
          <c:spPr>
            <a:solidFill>
              <a:schemeClr val="accent1"/>
            </a:solidFill>
            <a:ln>
              <a:noFill/>
            </a:ln>
            <a:effectLst/>
            <a:sp3d/>
          </c:spPr>
          <c:invertIfNegative val="0"/>
          <c:cat>
            <c:strRef>
              <c:f>'Мылтыхбай Медина'!$D$16:$H$16</c:f>
              <c:strCache>
                <c:ptCount val="5"/>
                <c:pt idx="0">
                  <c:v>здоровье </c:v>
                </c:pt>
                <c:pt idx="1">
                  <c:v>коммуникация</c:v>
                </c:pt>
                <c:pt idx="2">
                  <c:v>познание</c:v>
                </c:pt>
                <c:pt idx="3">
                  <c:v>творчество</c:v>
                </c:pt>
                <c:pt idx="4">
                  <c:v>социум</c:v>
                </c:pt>
              </c:strCache>
            </c:strRef>
          </c:cat>
          <c:val>
            <c:numRef>
              <c:f>'Мылтыхбай Медина'!$D$17:$H$17</c:f>
              <c:numCache>
                <c:formatCode>General</c:formatCode>
                <c:ptCount val="5"/>
                <c:pt idx="0">
                  <c:v>3</c:v>
                </c:pt>
                <c:pt idx="1">
                  <c:v>3</c:v>
                </c:pt>
                <c:pt idx="2">
                  <c:v>3</c:v>
                </c:pt>
                <c:pt idx="3">
                  <c:v>3</c:v>
                </c:pt>
                <c:pt idx="4">
                  <c:v>3</c:v>
                </c:pt>
              </c:numCache>
            </c:numRef>
          </c:val>
          <c:extLst xmlns:c16r2="http://schemas.microsoft.com/office/drawing/2015/06/chart">
            <c:ext xmlns:c16="http://schemas.microsoft.com/office/drawing/2014/chart" uri="{C3380CC4-5D6E-409C-BE32-E72D297353CC}">
              <c16:uniqueId val="{00000000-45E5-4839-B53D-B643E002E321}"/>
            </c:ext>
          </c:extLst>
        </c:ser>
        <c:ser>
          <c:idx val="1"/>
          <c:order val="1"/>
          <c:tx>
            <c:strRef>
              <c:f>'Мылтыхбай Медина'!$C$18</c:f>
              <c:strCache>
                <c:ptCount val="1"/>
                <c:pt idx="0">
                  <c:v>промежуточный</c:v>
                </c:pt>
              </c:strCache>
            </c:strRef>
          </c:tx>
          <c:spPr>
            <a:solidFill>
              <a:schemeClr val="accent2"/>
            </a:solidFill>
            <a:ln>
              <a:noFill/>
            </a:ln>
            <a:effectLst/>
            <a:sp3d/>
          </c:spPr>
          <c:invertIfNegative val="0"/>
          <c:cat>
            <c:strRef>
              <c:f>'Мылтыхбай Медина'!$D$16:$H$16</c:f>
              <c:strCache>
                <c:ptCount val="5"/>
                <c:pt idx="0">
                  <c:v>здоровье </c:v>
                </c:pt>
                <c:pt idx="1">
                  <c:v>коммуникация</c:v>
                </c:pt>
                <c:pt idx="2">
                  <c:v>познание</c:v>
                </c:pt>
                <c:pt idx="3">
                  <c:v>творчество</c:v>
                </c:pt>
                <c:pt idx="4">
                  <c:v>социум</c:v>
                </c:pt>
              </c:strCache>
            </c:strRef>
          </c:cat>
          <c:val>
            <c:numRef>
              <c:f>'Мылтыхбай Медина'!$D$18:$H$18</c:f>
              <c:numCache>
                <c:formatCode>General</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1-45E5-4839-B53D-B643E002E321}"/>
            </c:ext>
          </c:extLst>
        </c:ser>
        <c:ser>
          <c:idx val="2"/>
          <c:order val="2"/>
          <c:tx>
            <c:strRef>
              <c:f>'Мылтыхбай Медина'!$C$19</c:f>
              <c:strCache>
                <c:ptCount val="1"/>
                <c:pt idx="0">
                  <c:v>итоговый</c:v>
                </c:pt>
              </c:strCache>
            </c:strRef>
          </c:tx>
          <c:spPr>
            <a:solidFill>
              <a:schemeClr val="accent3"/>
            </a:solidFill>
            <a:ln>
              <a:noFill/>
            </a:ln>
            <a:effectLst/>
            <a:sp3d/>
          </c:spPr>
          <c:invertIfNegative val="0"/>
          <c:cat>
            <c:strRef>
              <c:f>'Мылтыхбай Медина'!$D$16:$H$16</c:f>
              <c:strCache>
                <c:ptCount val="5"/>
                <c:pt idx="0">
                  <c:v>здоровье </c:v>
                </c:pt>
                <c:pt idx="1">
                  <c:v>коммуникация</c:v>
                </c:pt>
                <c:pt idx="2">
                  <c:v>познание</c:v>
                </c:pt>
                <c:pt idx="3">
                  <c:v>творчество</c:v>
                </c:pt>
                <c:pt idx="4">
                  <c:v>социум</c:v>
                </c:pt>
              </c:strCache>
            </c:strRef>
          </c:cat>
          <c:val>
            <c:numRef>
              <c:f>'Мылтыхбай Медина'!$D$19:$H$19</c:f>
              <c:numCache>
                <c:formatCode>General</c:formatCode>
                <c:ptCount val="5"/>
                <c:pt idx="0">
                  <c:v>2</c:v>
                </c:pt>
                <c:pt idx="1">
                  <c:v>2</c:v>
                </c:pt>
                <c:pt idx="2">
                  <c:v>2</c:v>
                </c:pt>
                <c:pt idx="3">
                  <c:v>2</c:v>
                </c:pt>
                <c:pt idx="4">
                  <c:v>2</c:v>
                </c:pt>
              </c:numCache>
            </c:numRef>
          </c:val>
          <c:extLst xmlns:c16r2="http://schemas.microsoft.com/office/drawing/2015/06/chart">
            <c:ext xmlns:c16="http://schemas.microsoft.com/office/drawing/2014/chart" uri="{C3380CC4-5D6E-409C-BE32-E72D297353CC}">
              <c16:uniqueId val="{00000002-45E5-4839-B53D-B643E002E321}"/>
            </c:ext>
          </c:extLst>
        </c:ser>
        <c:dLbls>
          <c:showLegendKey val="0"/>
          <c:showVal val="0"/>
          <c:showCatName val="0"/>
          <c:showSerName val="0"/>
          <c:showPercent val="0"/>
          <c:showBubbleSize val="0"/>
        </c:dLbls>
        <c:gapWidth val="150"/>
        <c:shape val="box"/>
        <c:axId val="46951808"/>
        <c:axId val="46969984"/>
        <c:axId val="0"/>
      </c:bar3DChart>
      <c:catAx>
        <c:axId val="46951808"/>
        <c:scaling>
          <c:orientation val="minMax"/>
        </c:scaling>
        <c:delete val="0"/>
        <c:axPos val="b"/>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ru-RU"/>
          </a:p>
        </c:txPr>
        <c:crossAx val="46969984"/>
        <c:crosses val="autoZero"/>
        <c:auto val="1"/>
        <c:lblAlgn val="ctr"/>
        <c:lblOffset val="100"/>
        <c:noMultiLvlLbl val="0"/>
      </c:catAx>
      <c:valAx>
        <c:axId val="46969984"/>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ru-RU"/>
          </a:p>
        </c:txPr>
        <c:crossAx val="46951808"/>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ru-RU"/>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ru-RU"/>
    </a:p>
  </c:txPr>
  <c:printSettings>
    <c:headerFooter/>
    <c:pageMargins b="0.75000000000000011" l="0.70000000000000007" r="0.70000000000000007" t="0.75000000000000011" header="0.30000000000000004" footer="0.30000000000000004"/>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view3D>
      <c:rotX val="15"/>
      <c:rotY val="20"/>
      <c:depthPercent val="100"/>
      <c:rAngAx val="1"/>
    </c:view3D>
    <c:floor>
      <c:thickness val="0"/>
      <c:spPr>
        <a:noFill/>
        <a:ln>
          <a:noFill/>
        </a:ln>
        <a:effectLst/>
        <a:sp3d/>
      </c:spPr>
    </c:floor>
    <c:sideWall>
      <c:thickness val="0"/>
      <c:spPr>
        <a:noFill/>
        <a:ln>
          <a:noFill/>
        </a:ln>
        <a:effectLst/>
        <a:sp3d/>
      </c:spPr>
    </c:sideWall>
    <c:backWall>
      <c:thickness val="0"/>
      <c:spPr>
        <a:noFill/>
        <a:ln>
          <a:noFill/>
        </a:ln>
        <a:effectLst/>
        <a:sp3d/>
      </c:spPr>
    </c:backWall>
    <c:plotArea>
      <c:layout/>
      <c:bar3DChart>
        <c:barDir val="col"/>
        <c:grouping val="clustered"/>
        <c:varyColors val="0"/>
        <c:ser>
          <c:idx val="0"/>
          <c:order val="0"/>
          <c:tx>
            <c:strRef>
              <c:f>'Талғат Інжу'!$C$17</c:f>
              <c:strCache>
                <c:ptCount val="1"/>
                <c:pt idx="0">
                  <c:v>стартовый</c:v>
                </c:pt>
              </c:strCache>
            </c:strRef>
          </c:tx>
          <c:spPr>
            <a:solidFill>
              <a:schemeClr val="accent1"/>
            </a:solidFill>
            <a:ln>
              <a:noFill/>
            </a:ln>
            <a:effectLst/>
            <a:sp3d/>
          </c:spPr>
          <c:invertIfNegative val="0"/>
          <c:cat>
            <c:strRef>
              <c:f>'Талғат Інжу'!$D$16:$H$16</c:f>
              <c:strCache>
                <c:ptCount val="5"/>
                <c:pt idx="0">
                  <c:v>здоровье </c:v>
                </c:pt>
                <c:pt idx="1">
                  <c:v>коммуникация</c:v>
                </c:pt>
                <c:pt idx="2">
                  <c:v>познание</c:v>
                </c:pt>
                <c:pt idx="3">
                  <c:v>творчество</c:v>
                </c:pt>
                <c:pt idx="4">
                  <c:v>социум</c:v>
                </c:pt>
              </c:strCache>
            </c:strRef>
          </c:cat>
          <c:val>
            <c:numRef>
              <c:f>'Талғат Інжу'!$D$17:$H$17</c:f>
              <c:numCache>
                <c:formatCode>General</c:formatCode>
                <c:ptCount val="5"/>
                <c:pt idx="0">
                  <c:v>3</c:v>
                </c:pt>
                <c:pt idx="1">
                  <c:v>3</c:v>
                </c:pt>
                <c:pt idx="2">
                  <c:v>3</c:v>
                </c:pt>
                <c:pt idx="3">
                  <c:v>3</c:v>
                </c:pt>
                <c:pt idx="4">
                  <c:v>3</c:v>
                </c:pt>
              </c:numCache>
            </c:numRef>
          </c:val>
          <c:extLst xmlns:c16r2="http://schemas.microsoft.com/office/drawing/2015/06/chart">
            <c:ext xmlns:c16="http://schemas.microsoft.com/office/drawing/2014/chart" uri="{C3380CC4-5D6E-409C-BE32-E72D297353CC}">
              <c16:uniqueId val="{00000000-C6EB-4983-A205-5AA568FB97B8}"/>
            </c:ext>
          </c:extLst>
        </c:ser>
        <c:ser>
          <c:idx val="1"/>
          <c:order val="1"/>
          <c:tx>
            <c:strRef>
              <c:f>'Талғат Інжу'!$C$18</c:f>
              <c:strCache>
                <c:ptCount val="1"/>
                <c:pt idx="0">
                  <c:v>промежуточный</c:v>
                </c:pt>
              </c:strCache>
            </c:strRef>
          </c:tx>
          <c:spPr>
            <a:solidFill>
              <a:schemeClr val="accent2"/>
            </a:solidFill>
            <a:ln>
              <a:noFill/>
            </a:ln>
            <a:effectLst/>
            <a:sp3d/>
          </c:spPr>
          <c:invertIfNegative val="0"/>
          <c:cat>
            <c:strRef>
              <c:f>'Талғат Інжу'!$D$16:$H$16</c:f>
              <c:strCache>
                <c:ptCount val="5"/>
                <c:pt idx="0">
                  <c:v>здоровье </c:v>
                </c:pt>
                <c:pt idx="1">
                  <c:v>коммуникация</c:v>
                </c:pt>
                <c:pt idx="2">
                  <c:v>познание</c:v>
                </c:pt>
                <c:pt idx="3">
                  <c:v>творчество</c:v>
                </c:pt>
                <c:pt idx="4">
                  <c:v>социум</c:v>
                </c:pt>
              </c:strCache>
            </c:strRef>
          </c:cat>
          <c:val>
            <c:numRef>
              <c:f>'Талғат Інжу'!$D$18:$H$18</c:f>
              <c:numCache>
                <c:formatCode>General</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1-C6EB-4983-A205-5AA568FB97B8}"/>
            </c:ext>
          </c:extLst>
        </c:ser>
        <c:ser>
          <c:idx val="2"/>
          <c:order val="2"/>
          <c:tx>
            <c:strRef>
              <c:f>'Талғат Інжу'!$C$19</c:f>
              <c:strCache>
                <c:ptCount val="1"/>
                <c:pt idx="0">
                  <c:v>итоговый</c:v>
                </c:pt>
              </c:strCache>
            </c:strRef>
          </c:tx>
          <c:spPr>
            <a:solidFill>
              <a:schemeClr val="accent3"/>
            </a:solidFill>
            <a:ln>
              <a:noFill/>
            </a:ln>
            <a:effectLst/>
            <a:sp3d/>
          </c:spPr>
          <c:invertIfNegative val="0"/>
          <c:cat>
            <c:strRef>
              <c:f>'Талғат Інжу'!$D$16:$H$16</c:f>
              <c:strCache>
                <c:ptCount val="5"/>
                <c:pt idx="0">
                  <c:v>здоровье </c:v>
                </c:pt>
                <c:pt idx="1">
                  <c:v>коммуникация</c:v>
                </c:pt>
                <c:pt idx="2">
                  <c:v>познание</c:v>
                </c:pt>
                <c:pt idx="3">
                  <c:v>творчество</c:v>
                </c:pt>
                <c:pt idx="4">
                  <c:v>социум</c:v>
                </c:pt>
              </c:strCache>
            </c:strRef>
          </c:cat>
          <c:val>
            <c:numRef>
              <c:f>'Талғат Інжу'!$D$19:$H$19</c:f>
              <c:numCache>
                <c:formatCode>General</c:formatCode>
                <c:ptCount val="5"/>
                <c:pt idx="0">
                  <c:v>2</c:v>
                </c:pt>
                <c:pt idx="1">
                  <c:v>2</c:v>
                </c:pt>
                <c:pt idx="2">
                  <c:v>2</c:v>
                </c:pt>
                <c:pt idx="3">
                  <c:v>2</c:v>
                </c:pt>
                <c:pt idx="4">
                  <c:v>2</c:v>
                </c:pt>
              </c:numCache>
            </c:numRef>
          </c:val>
          <c:extLst xmlns:c16r2="http://schemas.microsoft.com/office/drawing/2015/06/chart">
            <c:ext xmlns:c16="http://schemas.microsoft.com/office/drawing/2014/chart" uri="{C3380CC4-5D6E-409C-BE32-E72D297353CC}">
              <c16:uniqueId val="{00000002-C6EB-4983-A205-5AA568FB97B8}"/>
            </c:ext>
          </c:extLst>
        </c:ser>
        <c:dLbls>
          <c:showLegendKey val="0"/>
          <c:showVal val="0"/>
          <c:showCatName val="0"/>
          <c:showSerName val="0"/>
          <c:showPercent val="0"/>
          <c:showBubbleSize val="0"/>
        </c:dLbls>
        <c:gapWidth val="150"/>
        <c:shape val="box"/>
        <c:axId val="47513984"/>
        <c:axId val="47515520"/>
        <c:axId val="0"/>
      </c:bar3DChart>
      <c:catAx>
        <c:axId val="47513984"/>
        <c:scaling>
          <c:orientation val="minMax"/>
        </c:scaling>
        <c:delete val="0"/>
        <c:axPos val="b"/>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ru-RU"/>
          </a:p>
        </c:txPr>
        <c:crossAx val="47515520"/>
        <c:crosses val="autoZero"/>
        <c:auto val="1"/>
        <c:lblAlgn val="ctr"/>
        <c:lblOffset val="100"/>
        <c:noMultiLvlLbl val="0"/>
      </c:catAx>
      <c:valAx>
        <c:axId val="47515520"/>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ru-RU"/>
          </a:p>
        </c:txPr>
        <c:crossAx val="47513984"/>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ru-RU"/>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ru-RU"/>
    </a:p>
  </c:txPr>
  <c:printSettings>
    <c:headerFooter/>
    <c:pageMargins b="0.75000000000000011" l="0.70000000000000007" r="0.70000000000000007" t="0.75000000000000011" header="0.30000000000000004" footer="0.30000000000000004"/>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0"/>
          <c:order val="0"/>
          <c:tx>
            <c:strRef>
              <c:f>итог!$D$37</c:f>
              <c:strCache>
                <c:ptCount val="1"/>
                <c:pt idx="0">
                  <c:v>Доля детей с низким уровнем  %</c:v>
                </c:pt>
              </c:strCache>
            </c:strRef>
          </c:tx>
          <c:spPr>
            <a:solidFill>
              <a:schemeClr val="accent1"/>
            </a:solidFill>
            <a:ln>
              <a:noFill/>
            </a:ln>
            <a:effectLst/>
          </c:spPr>
          <c:invertIfNegative val="0"/>
          <c:cat>
            <c:strRef>
              <c:f>итог!$E$36:$J$36</c:f>
              <c:strCache>
                <c:ptCount val="5"/>
                <c:pt idx="0">
                  <c:v>стартовый</c:v>
                </c:pt>
                <c:pt idx="2">
                  <c:v>промежуточный</c:v>
                </c:pt>
                <c:pt idx="4">
                  <c:v>итоговый</c:v>
                </c:pt>
              </c:strCache>
            </c:strRef>
          </c:cat>
          <c:val>
            <c:numRef>
              <c:f>итог!$E$37:$J$37</c:f>
              <c:numCache>
                <c:formatCode>General</c:formatCode>
                <c:ptCount val="6"/>
                <c:pt idx="0">
                  <c:v>27.777777777777779</c:v>
                </c:pt>
                <c:pt idx="2">
                  <c:v>0</c:v>
                </c:pt>
                <c:pt idx="4">
                  <c:v>25</c:v>
                </c:pt>
              </c:numCache>
            </c:numRef>
          </c:val>
          <c:extLst xmlns:c16r2="http://schemas.microsoft.com/office/drawing/2015/06/chart">
            <c:ext xmlns:c16="http://schemas.microsoft.com/office/drawing/2014/chart" uri="{C3380CC4-5D6E-409C-BE32-E72D297353CC}">
              <c16:uniqueId val="{00000000-F89D-4354-9285-0A1B325C9CA9}"/>
            </c:ext>
          </c:extLst>
        </c:ser>
        <c:ser>
          <c:idx val="1"/>
          <c:order val="1"/>
          <c:tx>
            <c:strRef>
              <c:f>итог!$D$38</c:f>
              <c:strCache>
                <c:ptCount val="1"/>
                <c:pt idx="0">
                  <c:v>Доля детей со средним уровнем  %</c:v>
                </c:pt>
              </c:strCache>
            </c:strRef>
          </c:tx>
          <c:spPr>
            <a:solidFill>
              <a:schemeClr val="accent2"/>
            </a:solidFill>
            <a:ln>
              <a:noFill/>
            </a:ln>
            <a:effectLst/>
          </c:spPr>
          <c:invertIfNegative val="0"/>
          <c:cat>
            <c:strRef>
              <c:f>итог!$E$36:$J$36</c:f>
              <c:strCache>
                <c:ptCount val="5"/>
                <c:pt idx="0">
                  <c:v>стартовый</c:v>
                </c:pt>
                <c:pt idx="2">
                  <c:v>промежуточный</c:v>
                </c:pt>
                <c:pt idx="4">
                  <c:v>итоговый</c:v>
                </c:pt>
              </c:strCache>
            </c:strRef>
          </c:cat>
          <c:val>
            <c:numRef>
              <c:f>итог!$E$38:$J$38</c:f>
              <c:numCache>
                <c:formatCode>General</c:formatCode>
                <c:ptCount val="6"/>
                <c:pt idx="0">
                  <c:v>33.333333333333329</c:v>
                </c:pt>
                <c:pt idx="2">
                  <c:v>0</c:v>
                </c:pt>
                <c:pt idx="4">
                  <c:v>65</c:v>
                </c:pt>
              </c:numCache>
            </c:numRef>
          </c:val>
          <c:extLst xmlns:c16r2="http://schemas.microsoft.com/office/drawing/2015/06/chart">
            <c:ext xmlns:c16="http://schemas.microsoft.com/office/drawing/2014/chart" uri="{C3380CC4-5D6E-409C-BE32-E72D297353CC}">
              <c16:uniqueId val="{00000001-F89D-4354-9285-0A1B325C9CA9}"/>
            </c:ext>
          </c:extLst>
        </c:ser>
        <c:ser>
          <c:idx val="2"/>
          <c:order val="2"/>
          <c:tx>
            <c:strRef>
              <c:f>итог!$D$39</c:f>
              <c:strCache>
                <c:ptCount val="1"/>
                <c:pt idx="0">
                  <c:v>Доля детей с высоким уровнем  %</c:v>
                </c:pt>
              </c:strCache>
            </c:strRef>
          </c:tx>
          <c:spPr>
            <a:solidFill>
              <a:schemeClr val="accent3"/>
            </a:solidFill>
            <a:ln>
              <a:noFill/>
            </a:ln>
            <a:effectLst/>
          </c:spPr>
          <c:invertIfNegative val="0"/>
          <c:cat>
            <c:strRef>
              <c:f>итог!$E$36:$J$36</c:f>
              <c:strCache>
                <c:ptCount val="5"/>
                <c:pt idx="0">
                  <c:v>стартовый</c:v>
                </c:pt>
                <c:pt idx="2">
                  <c:v>промежуточный</c:v>
                </c:pt>
                <c:pt idx="4">
                  <c:v>итоговый</c:v>
                </c:pt>
              </c:strCache>
            </c:strRef>
          </c:cat>
          <c:val>
            <c:numRef>
              <c:f>итог!$E$39:$J$39</c:f>
              <c:numCache>
                <c:formatCode>General</c:formatCode>
                <c:ptCount val="6"/>
                <c:pt idx="0">
                  <c:v>38.888888888888893</c:v>
                </c:pt>
                <c:pt idx="2">
                  <c:v>0</c:v>
                </c:pt>
                <c:pt idx="4">
                  <c:v>10</c:v>
                </c:pt>
              </c:numCache>
            </c:numRef>
          </c:val>
          <c:extLst xmlns:c16r2="http://schemas.microsoft.com/office/drawing/2015/06/chart">
            <c:ext xmlns:c16="http://schemas.microsoft.com/office/drawing/2014/chart" uri="{C3380CC4-5D6E-409C-BE32-E72D297353CC}">
              <c16:uniqueId val="{00000002-F89D-4354-9285-0A1B325C9CA9}"/>
            </c:ext>
          </c:extLst>
        </c:ser>
        <c:dLbls>
          <c:showLegendKey val="0"/>
          <c:showVal val="0"/>
          <c:showCatName val="0"/>
          <c:showSerName val="0"/>
          <c:showPercent val="0"/>
          <c:showBubbleSize val="0"/>
        </c:dLbls>
        <c:gapWidth val="219"/>
        <c:overlap val="-27"/>
        <c:axId val="35436032"/>
        <c:axId val="35437568"/>
      </c:barChart>
      <c:catAx>
        <c:axId val="3543603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ru-RU"/>
          </a:p>
        </c:txPr>
        <c:crossAx val="35437568"/>
        <c:crosses val="autoZero"/>
        <c:auto val="1"/>
        <c:lblAlgn val="ctr"/>
        <c:lblOffset val="100"/>
        <c:noMultiLvlLbl val="0"/>
      </c:catAx>
      <c:valAx>
        <c:axId val="35437568"/>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ru-RU"/>
          </a:p>
        </c:txPr>
        <c:crossAx val="35436032"/>
        <c:crosses val="autoZero"/>
        <c:crossBetween val="between"/>
      </c:valAx>
      <c:spPr>
        <a:noFill/>
        <a:ln>
          <a:noFill/>
        </a:ln>
        <a:effectLst/>
      </c:spPr>
    </c:plotArea>
    <c:legend>
      <c:legendPos val="b"/>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ru-RU"/>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ru-RU"/>
    </a:p>
  </c:txPr>
  <c:printSettings>
    <c:headerFooter/>
    <c:pageMargins b="0.75000000000000011" l="0.70000000000000007" r="0.70000000000000007" t="0.75000000000000011" header="0.30000000000000004" footer="0.30000000000000004"/>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view3D>
      <c:rotX val="15"/>
      <c:rotY val="20"/>
      <c:rAngAx val="1"/>
    </c:view3D>
    <c:floor>
      <c:thickness val="0"/>
    </c:floor>
    <c:sideWall>
      <c:thickness val="0"/>
    </c:sideWall>
    <c:backWall>
      <c:thickness val="0"/>
    </c:backWall>
    <c:plotArea>
      <c:layout/>
      <c:bar3DChart>
        <c:barDir val="col"/>
        <c:grouping val="clustered"/>
        <c:varyColors val="0"/>
        <c:ser>
          <c:idx val="0"/>
          <c:order val="0"/>
          <c:tx>
            <c:strRef>
              <c:f>'Дүйсенбек Алиихан'!$C$17</c:f>
              <c:strCache>
                <c:ptCount val="1"/>
                <c:pt idx="0">
                  <c:v>стартовый</c:v>
                </c:pt>
              </c:strCache>
            </c:strRef>
          </c:tx>
          <c:invertIfNegative val="0"/>
          <c:cat>
            <c:strRef>
              <c:f>'Дүйсенбек Алиихан'!$D$16:$H$16</c:f>
              <c:strCache>
                <c:ptCount val="5"/>
                <c:pt idx="0">
                  <c:v>здоровье </c:v>
                </c:pt>
                <c:pt idx="1">
                  <c:v>коммуникация</c:v>
                </c:pt>
                <c:pt idx="2">
                  <c:v>познание</c:v>
                </c:pt>
                <c:pt idx="3">
                  <c:v>творчество</c:v>
                </c:pt>
                <c:pt idx="4">
                  <c:v>социум</c:v>
                </c:pt>
              </c:strCache>
            </c:strRef>
          </c:cat>
          <c:val>
            <c:numRef>
              <c:f>'Дүйсенбек Алиихан'!$D$17:$H$17</c:f>
              <c:numCache>
                <c:formatCode>General</c:formatCode>
                <c:ptCount val="5"/>
                <c:pt idx="0">
                  <c:v>2</c:v>
                </c:pt>
                <c:pt idx="1">
                  <c:v>2</c:v>
                </c:pt>
                <c:pt idx="2">
                  <c:v>2</c:v>
                </c:pt>
                <c:pt idx="3">
                  <c:v>2</c:v>
                </c:pt>
                <c:pt idx="4">
                  <c:v>2</c:v>
                </c:pt>
              </c:numCache>
            </c:numRef>
          </c:val>
          <c:extLst xmlns:c16r2="http://schemas.microsoft.com/office/drawing/2015/06/chart">
            <c:ext xmlns:c16="http://schemas.microsoft.com/office/drawing/2014/chart" uri="{C3380CC4-5D6E-409C-BE32-E72D297353CC}">
              <c16:uniqueId val="{00000000-D180-4B21-A4D1-40193D4B2853}"/>
            </c:ext>
          </c:extLst>
        </c:ser>
        <c:ser>
          <c:idx val="1"/>
          <c:order val="1"/>
          <c:tx>
            <c:strRef>
              <c:f>'Дүйсенбек Алиихан'!$C$18</c:f>
              <c:strCache>
                <c:ptCount val="1"/>
                <c:pt idx="0">
                  <c:v>промежуточный</c:v>
                </c:pt>
              </c:strCache>
            </c:strRef>
          </c:tx>
          <c:invertIfNegative val="0"/>
          <c:cat>
            <c:strRef>
              <c:f>'Дүйсенбек Алиихан'!$D$16:$H$16</c:f>
              <c:strCache>
                <c:ptCount val="5"/>
                <c:pt idx="0">
                  <c:v>здоровье </c:v>
                </c:pt>
                <c:pt idx="1">
                  <c:v>коммуникация</c:v>
                </c:pt>
                <c:pt idx="2">
                  <c:v>познание</c:v>
                </c:pt>
                <c:pt idx="3">
                  <c:v>творчество</c:v>
                </c:pt>
                <c:pt idx="4">
                  <c:v>социум</c:v>
                </c:pt>
              </c:strCache>
            </c:strRef>
          </c:cat>
          <c:val>
            <c:numRef>
              <c:f>'Дүйсенбек Алиихан'!$D$18:$H$18</c:f>
              <c:numCache>
                <c:formatCode>General</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1-D180-4B21-A4D1-40193D4B2853}"/>
            </c:ext>
          </c:extLst>
        </c:ser>
        <c:ser>
          <c:idx val="2"/>
          <c:order val="2"/>
          <c:tx>
            <c:strRef>
              <c:f>'Дүйсенбек Алиихан'!$C$19</c:f>
              <c:strCache>
                <c:ptCount val="1"/>
                <c:pt idx="0">
                  <c:v>итоговый</c:v>
                </c:pt>
              </c:strCache>
            </c:strRef>
          </c:tx>
          <c:invertIfNegative val="0"/>
          <c:cat>
            <c:strRef>
              <c:f>'Дүйсенбек Алиихан'!$D$16:$H$16</c:f>
              <c:strCache>
                <c:ptCount val="5"/>
                <c:pt idx="0">
                  <c:v>здоровье </c:v>
                </c:pt>
                <c:pt idx="1">
                  <c:v>коммуникация</c:v>
                </c:pt>
                <c:pt idx="2">
                  <c:v>познание</c:v>
                </c:pt>
                <c:pt idx="3">
                  <c:v>творчество</c:v>
                </c:pt>
                <c:pt idx="4">
                  <c:v>социум</c:v>
                </c:pt>
              </c:strCache>
            </c:strRef>
          </c:cat>
          <c:val>
            <c:numRef>
              <c:f>'Дүйсенбек Алиихан'!$D$19:$H$19</c:f>
              <c:numCache>
                <c:formatCode>General</c:formatCode>
                <c:ptCount val="5"/>
                <c:pt idx="0">
                  <c:v>2</c:v>
                </c:pt>
                <c:pt idx="1">
                  <c:v>2</c:v>
                </c:pt>
                <c:pt idx="2">
                  <c:v>2</c:v>
                </c:pt>
                <c:pt idx="3">
                  <c:v>2</c:v>
                </c:pt>
                <c:pt idx="4">
                  <c:v>2</c:v>
                </c:pt>
              </c:numCache>
            </c:numRef>
          </c:val>
          <c:extLst xmlns:c16r2="http://schemas.microsoft.com/office/drawing/2015/06/chart">
            <c:ext xmlns:c16="http://schemas.microsoft.com/office/drawing/2014/chart" uri="{C3380CC4-5D6E-409C-BE32-E72D297353CC}">
              <c16:uniqueId val="{00000002-D180-4B21-A4D1-40193D4B2853}"/>
            </c:ext>
          </c:extLst>
        </c:ser>
        <c:dLbls>
          <c:showLegendKey val="0"/>
          <c:showVal val="0"/>
          <c:showCatName val="0"/>
          <c:showSerName val="0"/>
          <c:showPercent val="0"/>
          <c:showBubbleSize val="0"/>
        </c:dLbls>
        <c:gapWidth val="150"/>
        <c:shape val="box"/>
        <c:axId val="35854592"/>
        <c:axId val="35860480"/>
        <c:axId val="0"/>
      </c:bar3DChart>
      <c:catAx>
        <c:axId val="35854592"/>
        <c:scaling>
          <c:orientation val="minMax"/>
        </c:scaling>
        <c:delete val="0"/>
        <c:axPos val="b"/>
        <c:numFmt formatCode="General" sourceLinked="0"/>
        <c:majorTickMark val="out"/>
        <c:minorTickMark val="none"/>
        <c:tickLblPos val="nextTo"/>
        <c:crossAx val="35860480"/>
        <c:crosses val="autoZero"/>
        <c:auto val="1"/>
        <c:lblAlgn val="ctr"/>
        <c:lblOffset val="100"/>
        <c:noMultiLvlLbl val="0"/>
      </c:catAx>
      <c:valAx>
        <c:axId val="35860480"/>
        <c:scaling>
          <c:orientation val="minMax"/>
        </c:scaling>
        <c:delete val="0"/>
        <c:axPos val="l"/>
        <c:majorGridlines/>
        <c:numFmt formatCode="General" sourceLinked="1"/>
        <c:majorTickMark val="out"/>
        <c:minorTickMark val="none"/>
        <c:tickLblPos val="nextTo"/>
        <c:crossAx val="35854592"/>
        <c:crosses val="autoZero"/>
        <c:crossBetween val="between"/>
      </c:valAx>
    </c:plotArea>
    <c:legend>
      <c:legendPos val="r"/>
      <c:layout/>
      <c:overlay val="0"/>
    </c:legend>
    <c:plotVisOnly val="1"/>
    <c:dispBlanksAs val="gap"/>
    <c:showDLblsOverMax val="0"/>
  </c:chart>
  <c:printSettings>
    <c:headerFooter/>
    <c:pageMargins b="0.75000000000000011" l="0.70000000000000007" r="0.70000000000000007" t="0.75000000000000011" header="0.30000000000000004" footer="0.30000000000000004"/>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view3D>
      <c:rotX val="15"/>
      <c:rotY val="20"/>
      <c:rAngAx val="1"/>
    </c:view3D>
    <c:floor>
      <c:thickness val="0"/>
    </c:floor>
    <c:sideWall>
      <c:thickness val="0"/>
    </c:sideWall>
    <c:backWall>
      <c:thickness val="0"/>
    </c:backWall>
    <c:plotArea>
      <c:layout/>
      <c:bar3DChart>
        <c:barDir val="col"/>
        <c:grouping val="clustered"/>
        <c:varyColors val="0"/>
        <c:ser>
          <c:idx val="0"/>
          <c:order val="0"/>
          <c:tx>
            <c:strRef>
              <c:f>'Блощицын Платон'!$C$17</c:f>
              <c:strCache>
                <c:ptCount val="1"/>
                <c:pt idx="0">
                  <c:v>стартовый</c:v>
                </c:pt>
              </c:strCache>
            </c:strRef>
          </c:tx>
          <c:invertIfNegative val="0"/>
          <c:cat>
            <c:strRef>
              <c:f>'Блощицын Платон'!$D$16:$H$16</c:f>
              <c:strCache>
                <c:ptCount val="5"/>
                <c:pt idx="0">
                  <c:v>здоровье </c:v>
                </c:pt>
                <c:pt idx="1">
                  <c:v>коммуникация</c:v>
                </c:pt>
                <c:pt idx="2">
                  <c:v>познание</c:v>
                </c:pt>
                <c:pt idx="3">
                  <c:v>творчество</c:v>
                </c:pt>
                <c:pt idx="4">
                  <c:v>социум</c:v>
                </c:pt>
              </c:strCache>
            </c:strRef>
          </c:cat>
          <c:val>
            <c:numRef>
              <c:f>'Блощицын Платон'!$D$17:$H$17</c:f>
              <c:numCache>
                <c:formatCode>General</c:formatCode>
                <c:ptCount val="5"/>
                <c:pt idx="0">
                  <c:v>3</c:v>
                </c:pt>
                <c:pt idx="1">
                  <c:v>3</c:v>
                </c:pt>
                <c:pt idx="2">
                  <c:v>3</c:v>
                </c:pt>
                <c:pt idx="3">
                  <c:v>3</c:v>
                </c:pt>
                <c:pt idx="4">
                  <c:v>3</c:v>
                </c:pt>
              </c:numCache>
            </c:numRef>
          </c:val>
          <c:extLst xmlns:c16r2="http://schemas.microsoft.com/office/drawing/2015/06/chart">
            <c:ext xmlns:c16="http://schemas.microsoft.com/office/drawing/2014/chart" uri="{C3380CC4-5D6E-409C-BE32-E72D297353CC}">
              <c16:uniqueId val="{00000000-704D-464B-898E-3D27975CE37E}"/>
            </c:ext>
          </c:extLst>
        </c:ser>
        <c:ser>
          <c:idx val="1"/>
          <c:order val="1"/>
          <c:tx>
            <c:strRef>
              <c:f>'Блощицын Платон'!$C$18</c:f>
              <c:strCache>
                <c:ptCount val="1"/>
                <c:pt idx="0">
                  <c:v>промежуточный</c:v>
                </c:pt>
              </c:strCache>
            </c:strRef>
          </c:tx>
          <c:invertIfNegative val="0"/>
          <c:cat>
            <c:strRef>
              <c:f>'Блощицын Платон'!$D$16:$H$16</c:f>
              <c:strCache>
                <c:ptCount val="5"/>
                <c:pt idx="0">
                  <c:v>здоровье </c:v>
                </c:pt>
                <c:pt idx="1">
                  <c:v>коммуникация</c:v>
                </c:pt>
                <c:pt idx="2">
                  <c:v>познание</c:v>
                </c:pt>
                <c:pt idx="3">
                  <c:v>творчество</c:v>
                </c:pt>
                <c:pt idx="4">
                  <c:v>социум</c:v>
                </c:pt>
              </c:strCache>
            </c:strRef>
          </c:cat>
          <c:val>
            <c:numRef>
              <c:f>'Блощицын Платон'!$D$18:$H$18</c:f>
              <c:numCache>
                <c:formatCode>General</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1-704D-464B-898E-3D27975CE37E}"/>
            </c:ext>
          </c:extLst>
        </c:ser>
        <c:ser>
          <c:idx val="2"/>
          <c:order val="2"/>
          <c:tx>
            <c:strRef>
              <c:f>'Блощицын Платон'!$C$19</c:f>
              <c:strCache>
                <c:ptCount val="1"/>
                <c:pt idx="0">
                  <c:v>итоговый</c:v>
                </c:pt>
              </c:strCache>
            </c:strRef>
          </c:tx>
          <c:invertIfNegative val="0"/>
          <c:cat>
            <c:strRef>
              <c:f>'Блощицын Платон'!$D$16:$H$16</c:f>
              <c:strCache>
                <c:ptCount val="5"/>
                <c:pt idx="0">
                  <c:v>здоровье </c:v>
                </c:pt>
                <c:pt idx="1">
                  <c:v>коммуникация</c:v>
                </c:pt>
                <c:pt idx="2">
                  <c:v>познание</c:v>
                </c:pt>
                <c:pt idx="3">
                  <c:v>творчество</c:v>
                </c:pt>
                <c:pt idx="4">
                  <c:v>социум</c:v>
                </c:pt>
              </c:strCache>
            </c:strRef>
          </c:cat>
          <c:val>
            <c:numRef>
              <c:f>'Блощицын Платон'!$D$19:$H$19</c:f>
              <c:numCache>
                <c:formatCode>General</c:formatCode>
                <c:ptCount val="5"/>
                <c:pt idx="0">
                  <c:v>2</c:v>
                </c:pt>
                <c:pt idx="1">
                  <c:v>2</c:v>
                </c:pt>
                <c:pt idx="2">
                  <c:v>2</c:v>
                </c:pt>
                <c:pt idx="3">
                  <c:v>2</c:v>
                </c:pt>
                <c:pt idx="4">
                  <c:v>2</c:v>
                </c:pt>
              </c:numCache>
            </c:numRef>
          </c:val>
          <c:extLst xmlns:c16r2="http://schemas.microsoft.com/office/drawing/2015/06/chart">
            <c:ext xmlns:c16="http://schemas.microsoft.com/office/drawing/2014/chart" uri="{C3380CC4-5D6E-409C-BE32-E72D297353CC}">
              <c16:uniqueId val="{00000002-704D-464B-898E-3D27975CE37E}"/>
            </c:ext>
          </c:extLst>
        </c:ser>
        <c:dLbls>
          <c:showLegendKey val="0"/>
          <c:showVal val="0"/>
          <c:showCatName val="0"/>
          <c:showSerName val="0"/>
          <c:showPercent val="0"/>
          <c:showBubbleSize val="0"/>
        </c:dLbls>
        <c:gapWidth val="150"/>
        <c:shape val="box"/>
        <c:axId val="35908608"/>
        <c:axId val="35595008"/>
        <c:axId val="0"/>
      </c:bar3DChart>
      <c:catAx>
        <c:axId val="35908608"/>
        <c:scaling>
          <c:orientation val="minMax"/>
        </c:scaling>
        <c:delete val="0"/>
        <c:axPos val="b"/>
        <c:numFmt formatCode="General" sourceLinked="0"/>
        <c:majorTickMark val="out"/>
        <c:minorTickMark val="none"/>
        <c:tickLblPos val="nextTo"/>
        <c:crossAx val="35595008"/>
        <c:crosses val="autoZero"/>
        <c:auto val="1"/>
        <c:lblAlgn val="ctr"/>
        <c:lblOffset val="100"/>
        <c:noMultiLvlLbl val="0"/>
      </c:catAx>
      <c:valAx>
        <c:axId val="35595008"/>
        <c:scaling>
          <c:orientation val="minMax"/>
        </c:scaling>
        <c:delete val="0"/>
        <c:axPos val="l"/>
        <c:majorGridlines/>
        <c:numFmt formatCode="General" sourceLinked="1"/>
        <c:majorTickMark val="out"/>
        <c:minorTickMark val="none"/>
        <c:tickLblPos val="nextTo"/>
        <c:crossAx val="35908608"/>
        <c:crosses val="autoZero"/>
        <c:crossBetween val="between"/>
      </c:valAx>
    </c:plotArea>
    <c:legend>
      <c:legendPos val="r"/>
      <c:overlay val="0"/>
    </c:legend>
    <c:plotVisOnly val="1"/>
    <c:dispBlanksAs val="gap"/>
    <c:showDLblsOverMax val="0"/>
  </c:chart>
  <c:printSettings>
    <c:headerFooter/>
    <c:pageMargins b="0.75000000000000011" l="0.70000000000000007" r="0.70000000000000007" t="0.75000000000000011" header="0.30000000000000004" footer="0.30000000000000004"/>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view3D>
      <c:rotX val="15"/>
      <c:rotY val="20"/>
      <c:depthPercent val="100"/>
      <c:rAngAx val="1"/>
    </c:view3D>
    <c:floor>
      <c:thickness val="0"/>
      <c:spPr>
        <a:noFill/>
        <a:ln>
          <a:noFill/>
        </a:ln>
        <a:effectLst/>
        <a:sp3d/>
      </c:spPr>
    </c:floor>
    <c:sideWall>
      <c:thickness val="0"/>
      <c:spPr>
        <a:noFill/>
        <a:ln>
          <a:noFill/>
        </a:ln>
        <a:effectLst/>
        <a:sp3d/>
      </c:spPr>
    </c:sideWall>
    <c:backWall>
      <c:thickness val="0"/>
      <c:spPr>
        <a:noFill/>
        <a:ln>
          <a:noFill/>
        </a:ln>
        <a:effectLst/>
        <a:sp3d/>
      </c:spPr>
    </c:backWall>
    <c:plotArea>
      <c:layout/>
      <c:bar3DChart>
        <c:barDir val="col"/>
        <c:grouping val="clustered"/>
        <c:varyColors val="0"/>
        <c:ser>
          <c:idx val="0"/>
          <c:order val="0"/>
          <c:tx>
            <c:strRef>
              <c:f>'Дуйсенбай Айзере'!$C$17</c:f>
              <c:strCache>
                <c:ptCount val="1"/>
                <c:pt idx="0">
                  <c:v>стартовый</c:v>
                </c:pt>
              </c:strCache>
            </c:strRef>
          </c:tx>
          <c:spPr>
            <a:solidFill>
              <a:schemeClr val="accent1"/>
            </a:solidFill>
            <a:ln>
              <a:noFill/>
            </a:ln>
            <a:effectLst/>
            <a:sp3d/>
          </c:spPr>
          <c:invertIfNegative val="0"/>
          <c:cat>
            <c:strRef>
              <c:f>'Дуйсенбай Айзере'!$D$16:$H$16</c:f>
              <c:strCache>
                <c:ptCount val="5"/>
                <c:pt idx="0">
                  <c:v>здоровье </c:v>
                </c:pt>
                <c:pt idx="1">
                  <c:v>коммуникация</c:v>
                </c:pt>
                <c:pt idx="2">
                  <c:v>познание</c:v>
                </c:pt>
                <c:pt idx="3">
                  <c:v>творчество</c:v>
                </c:pt>
                <c:pt idx="4">
                  <c:v>социум</c:v>
                </c:pt>
              </c:strCache>
            </c:strRef>
          </c:cat>
          <c:val>
            <c:numRef>
              <c:f>'Дуйсенбай Айзере'!$D$17:$H$17</c:f>
              <c:numCache>
                <c:formatCode>General</c:formatCode>
                <c:ptCount val="5"/>
                <c:pt idx="0">
                  <c:v>2</c:v>
                </c:pt>
                <c:pt idx="1">
                  <c:v>2</c:v>
                </c:pt>
                <c:pt idx="2">
                  <c:v>2</c:v>
                </c:pt>
                <c:pt idx="3">
                  <c:v>2</c:v>
                </c:pt>
                <c:pt idx="4">
                  <c:v>2</c:v>
                </c:pt>
              </c:numCache>
            </c:numRef>
          </c:val>
          <c:extLst xmlns:c16r2="http://schemas.microsoft.com/office/drawing/2015/06/chart">
            <c:ext xmlns:c16="http://schemas.microsoft.com/office/drawing/2014/chart" uri="{C3380CC4-5D6E-409C-BE32-E72D297353CC}">
              <c16:uniqueId val="{00000000-428E-4F48-8D37-8B7A8AF110C1}"/>
            </c:ext>
          </c:extLst>
        </c:ser>
        <c:ser>
          <c:idx val="1"/>
          <c:order val="1"/>
          <c:tx>
            <c:strRef>
              <c:f>'Дуйсенбай Айзере'!$C$18</c:f>
              <c:strCache>
                <c:ptCount val="1"/>
                <c:pt idx="0">
                  <c:v>промежуточный</c:v>
                </c:pt>
              </c:strCache>
            </c:strRef>
          </c:tx>
          <c:spPr>
            <a:solidFill>
              <a:schemeClr val="accent2"/>
            </a:solidFill>
            <a:ln>
              <a:noFill/>
            </a:ln>
            <a:effectLst/>
            <a:sp3d/>
          </c:spPr>
          <c:invertIfNegative val="0"/>
          <c:cat>
            <c:strRef>
              <c:f>'Дуйсенбай Айзере'!$D$16:$H$16</c:f>
              <c:strCache>
                <c:ptCount val="5"/>
                <c:pt idx="0">
                  <c:v>здоровье </c:v>
                </c:pt>
                <c:pt idx="1">
                  <c:v>коммуникация</c:v>
                </c:pt>
                <c:pt idx="2">
                  <c:v>познание</c:v>
                </c:pt>
                <c:pt idx="3">
                  <c:v>творчество</c:v>
                </c:pt>
                <c:pt idx="4">
                  <c:v>социум</c:v>
                </c:pt>
              </c:strCache>
            </c:strRef>
          </c:cat>
          <c:val>
            <c:numRef>
              <c:f>'Дуйсенбай Айзере'!$D$18:$H$18</c:f>
              <c:numCache>
                <c:formatCode>General</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1-428E-4F48-8D37-8B7A8AF110C1}"/>
            </c:ext>
          </c:extLst>
        </c:ser>
        <c:ser>
          <c:idx val="2"/>
          <c:order val="2"/>
          <c:tx>
            <c:strRef>
              <c:f>'Дуйсенбай Айзере'!$C$19</c:f>
              <c:strCache>
                <c:ptCount val="1"/>
                <c:pt idx="0">
                  <c:v>итоговый</c:v>
                </c:pt>
              </c:strCache>
            </c:strRef>
          </c:tx>
          <c:spPr>
            <a:solidFill>
              <a:schemeClr val="accent3"/>
            </a:solidFill>
            <a:ln>
              <a:noFill/>
            </a:ln>
            <a:effectLst/>
            <a:sp3d/>
          </c:spPr>
          <c:invertIfNegative val="0"/>
          <c:cat>
            <c:strRef>
              <c:f>'Дуйсенбай Айзере'!$D$16:$H$16</c:f>
              <c:strCache>
                <c:ptCount val="5"/>
                <c:pt idx="0">
                  <c:v>здоровье </c:v>
                </c:pt>
                <c:pt idx="1">
                  <c:v>коммуникация</c:v>
                </c:pt>
                <c:pt idx="2">
                  <c:v>познание</c:v>
                </c:pt>
                <c:pt idx="3">
                  <c:v>творчество</c:v>
                </c:pt>
                <c:pt idx="4">
                  <c:v>социум</c:v>
                </c:pt>
              </c:strCache>
            </c:strRef>
          </c:cat>
          <c:val>
            <c:numRef>
              <c:f>'Дуйсенбай Айзере'!$D$19:$H$19</c:f>
              <c:numCache>
                <c:formatCode>General</c:formatCode>
                <c:ptCount val="5"/>
                <c:pt idx="0">
                  <c:v>2</c:v>
                </c:pt>
                <c:pt idx="1">
                  <c:v>2</c:v>
                </c:pt>
                <c:pt idx="2">
                  <c:v>2</c:v>
                </c:pt>
                <c:pt idx="3">
                  <c:v>2</c:v>
                </c:pt>
                <c:pt idx="4">
                  <c:v>2</c:v>
                </c:pt>
              </c:numCache>
            </c:numRef>
          </c:val>
          <c:extLst xmlns:c16r2="http://schemas.microsoft.com/office/drawing/2015/06/chart">
            <c:ext xmlns:c16="http://schemas.microsoft.com/office/drawing/2014/chart" uri="{C3380CC4-5D6E-409C-BE32-E72D297353CC}">
              <c16:uniqueId val="{00000002-428E-4F48-8D37-8B7A8AF110C1}"/>
            </c:ext>
          </c:extLst>
        </c:ser>
        <c:dLbls>
          <c:showLegendKey val="0"/>
          <c:showVal val="0"/>
          <c:showCatName val="0"/>
          <c:showSerName val="0"/>
          <c:showPercent val="0"/>
          <c:showBubbleSize val="0"/>
        </c:dLbls>
        <c:gapWidth val="150"/>
        <c:shape val="box"/>
        <c:axId val="35735040"/>
        <c:axId val="35736576"/>
        <c:axId val="0"/>
      </c:bar3DChart>
      <c:catAx>
        <c:axId val="35735040"/>
        <c:scaling>
          <c:orientation val="minMax"/>
        </c:scaling>
        <c:delete val="0"/>
        <c:axPos val="b"/>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ru-RU"/>
          </a:p>
        </c:txPr>
        <c:crossAx val="35736576"/>
        <c:crosses val="autoZero"/>
        <c:auto val="1"/>
        <c:lblAlgn val="ctr"/>
        <c:lblOffset val="100"/>
        <c:noMultiLvlLbl val="0"/>
      </c:catAx>
      <c:valAx>
        <c:axId val="35736576"/>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ru-RU"/>
          </a:p>
        </c:txPr>
        <c:crossAx val="35735040"/>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ru-RU"/>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ru-RU"/>
    </a:p>
  </c:txPr>
  <c:printSettings>
    <c:headerFooter/>
    <c:pageMargins b="0.75000000000000011" l="0.70000000000000007" r="0.70000000000000007" t="0.75000000000000011" header="0.30000000000000004" footer="0.30000000000000004"/>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view3D>
      <c:rotX val="15"/>
      <c:rotY val="20"/>
      <c:depthPercent val="100"/>
      <c:rAngAx val="1"/>
    </c:view3D>
    <c:floor>
      <c:thickness val="0"/>
      <c:spPr>
        <a:noFill/>
        <a:ln>
          <a:noFill/>
        </a:ln>
        <a:effectLst/>
        <a:sp3d/>
      </c:spPr>
    </c:floor>
    <c:sideWall>
      <c:thickness val="0"/>
      <c:spPr>
        <a:noFill/>
        <a:ln>
          <a:noFill/>
        </a:ln>
        <a:effectLst/>
        <a:sp3d/>
      </c:spPr>
    </c:sideWall>
    <c:backWall>
      <c:thickness val="0"/>
      <c:spPr>
        <a:noFill/>
        <a:ln>
          <a:noFill/>
        </a:ln>
        <a:effectLst/>
        <a:sp3d/>
      </c:spPr>
    </c:backWall>
    <c:plotArea>
      <c:layout/>
      <c:bar3DChart>
        <c:barDir val="col"/>
        <c:grouping val="clustered"/>
        <c:varyColors val="0"/>
        <c:ser>
          <c:idx val="0"/>
          <c:order val="0"/>
          <c:tx>
            <c:strRef>
              <c:f>'Дабысбаева Айша'!$C$17</c:f>
              <c:strCache>
                <c:ptCount val="1"/>
                <c:pt idx="0">
                  <c:v>стартовый</c:v>
                </c:pt>
              </c:strCache>
            </c:strRef>
          </c:tx>
          <c:spPr>
            <a:solidFill>
              <a:schemeClr val="accent1"/>
            </a:solidFill>
            <a:ln>
              <a:noFill/>
            </a:ln>
            <a:effectLst/>
            <a:sp3d/>
          </c:spPr>
          <c:invertIfNegative val="0"/>
          <c:cat>
            <c:strRef>
              <c:f>'Дабысбаева Айша'!$D$16:$H$16</c:f>
              <c:strCache>
                <c:ptCount val="5"/>
                <c:pt idx="0">
                  <c:v>здоровье </c:v>
                </c:pt>
                <c:pt idx="1">
                  <c:v>коммуникация</c:v>
                </c:pt>
                <c:pt idx="2">
                  <c:v>познание</c:v>
                </c:pt>
                <c:pt idx="3">
                  <c:v>творчество</c:v>
                </c:pt>
                <c:pt idx="4">
                  <c:v>социум</c:v>
                </c:pt>
              </c:strCache>
            </c:strRef>
          </c:cat>
          <c:val>
            <c:numRef>
              <c:f>'Дабысбаева Айша'!$D$17:$H$17</c:f>
              <c:numCache>
                <c:formatCode>General</c:formatCode>
                <c:ptCount val="5"/>
                <c:pt idx="0">
                  <c:v>3</c:v>
                </c:pt>
                <c:pt idx="1">
                  <c:v>3</c:v>
                </c:pt>
                <c:pt idx="2">
                  <c:v>3</c:v>
                </c:pt>
                <c:pt idx="3">
                  <c:v>3</c:v>
                </c:pt>
                <c:pt idx="4">
                  <c:v>3</c:v>
                </c:pt>
              </c:numCache>
            </c:numRef>
          </c:val>
          <c:extLst xmlns:c16r2="http://schemas.microsoft.com/office/drawing/2015/06/chart">
            <c:ext xmlns:c16="http://schemas.microsoft.com/office/drawing/2014/chart" uri="{C3380CC4-5D6E-409C-BE32-E72D297353CC}">
              <c16:uniqueId val="{00000000-77E3-4CDB-84E0-6C8784FF23BD}"/>
            </c:ext>
          </c:extLst>
        </c:ser>
        <c:ser>
          <c:idx val="1"/>
          <c:order val="1"/>
          <c:tx>
            <c:strRef>
              <c:f>'Дабысбаева Айша'!$C$18</c:f>
              <c:strCache>
                <c:ptCount val="1"/>
                <c:pt idx="0">
                  <c:v>промежуточный</c:v>
                </c:pt>
              </c:strCache>
            </c:strRef>
          </c:tx>
          <c:spPr>
            <a:solidFill>
              <a:schemeClr val="accent2"/>
            </a:solidFill>
            <a:ln>
              <a:noFill/>
            </a:ln>
            <a:effectLst/>
            <a:sp3d/>
          </c:spPr>
          <c:invertIfNegative val="0"/>
          <c:cat>
            <c:strRef>
              <c:f>'Дабысбаева Айша'!$D$16:$H$16</c:f>
              <c:strCache>
                <c:ptCount val="5"/>
                <c:pt idx="0">
                  <c:v>здоровье </c:v>
                </c:pt>
                <c:pt idx="1">
                  <c:v>коммуникация</c:v>
                </c:pt>
                <c:pt idx="2">
                  <c:v>познание</c:v>
                </c:pt>
                <c:pt idx="3">
                  <c:v>творчество</c:v>
                </c:pt>
                <c:pt idx="4">
                  <c:v>социум</c:v>
                </c:pt>
              </c:strCache>
            </c:strRef>
          </c:cat>
          <c:val>
            <c:numRef>
              <c:f>'Дабысбаева Айша'!$D$18:$H$18</c:f>
              <c:numCache>
                <c:formatCode>General</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1-77E3-4CDB-84E0-6C8784FF23BD}"/>
            </c:ext>
          </c:extLst>
        </c:ser>
        <c:ser>
          <c:idx val="2"/>
          <c:order val="2"/>
          <c:tx>
            <c:strRef>
              <c:f>'Дабысбаева Айша'!$C$19</c:f>
              <c:strCache>
                <c:ptCount val="1"/>
                <c:pt idx="0">
                  <c:v>итоговый</c:v>
                </c:pt>
              </c:strCache>
            </c:strRef>
          </c:tx>
          <c:spPr>
            <a:solidFill>
              <a:schemeClr val="accent3"/>
            </a:solidFill>
            <a:ln>
              <a:noFill/>
            </a:ln>
            <a:effectLst/>
            <a:sp3d/>
          </c:spPr>
          <c:invertIfNegative val="0"/>
          <c:cat>
            <c:strRef>
              <c:f>'Дабысбаева Айша'!$D$16:$H$16</c:f>
              <c:strCache>
                <c:ptCount val="5"/>
                <c:pt idx="0">
                  <c:v>здоровье </c:v>
                </c:pt>
                <c:pt idx="1">
                  <c:v>коммуникация</c:v>
                </c:pt>
                <c:pt idx="2">
                  <c:v>познание</c:v>
                </c:pt>
                <c:pt idx="3">
                  <c:v>творчество</c:v>
                </c:pt>
                <c:pt idx="4">
                  <c:v>социум</c:v>
                </c:pt>
              </c:strCache>
            </c:strRef>
          </c:cat>
          <c:val>
            <c:numRef>
              <c:f>'Дабысбаева Айша'!$D$19:$H$19</c:f>
              <c:numCache>
                <c:formatCode>General</c:formatCode>
                <c:ptCount val="5"/>
                <c:pt idx="0">
                  <c:v>2</c:v>
                </c:pt>
                <c:pt idx="1">
                  <c:v>2</c:v>
                </c:pt>
                <c:pt idx="2">
                  <c:v>2</c:v>
                </c:pt>
                <c:pt idx="3">
                  <c:v>2</c:v>
                </c:pt>
                <c:pt idx="4">
                  <c:v>2</c:v>
                </c:pt>
              </c:numCache>
            </c:numRef>
          </c:val>
          <c:extLst xmlns:c16r2="http://schemas.microsoft.com/office/drawing/2015/06/chart">
            <c:ext xmlns:c16="http://schemas.microsoft.com/office/drawing/2014/chart" uri="{C3380CC4-5D6E-409C-BE32-E72D297353CC}">
              <c16:uniqueId val="{00000002-77E3-4CDB-84E0-6C8784FF23BD}"/>
            </c:ext>
          </c:extLst>
        </c:ser>
        <c:dLbls>
          <c:showLegendKey val="0"/>
          <c:showVal val="0"/>
          <c:showCatName val="0"/>
          <c:showSerName val="0"/>
          <c:showPercent val="0"/>
          <c:showBubbleSize val="0"/>
        </c:dLbls>
        <c:gapWidth val="150"/>
        <c:shape val="box"/>
        <c:axId val="36448512"/>
        <c:axId val="36470784"/>
        <c:axId val="0"/>
      </c:bar3DChart>
      <c:catAx>
        <c:axId val="36448512"/>
        <c:scaling>
          <c:orientation val="minMax"/>
        </c:scaling>
        <c:delete val="0"/>
        <c:axPos val="b"/>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ru-RU"/>
          </a:p>
        </c:txPr>
        <c:crossAx val="36470784"/>
        <c:crosses val="autoZero"/>
        <c:auto val="1"/>
        <c:lblAlgn val="ctr"/>
        <c:lblOffset val="100"/>
        <c:noMultiLvlLbl val="0"/>
      </c:catAx>
      <c:valAx>
        <c:axId val="36470784"/>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ru-RU"/>
          </a:p>
        </c:txPr>
        <c:crossAx val="36448512"/>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ru-RU"/>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ru-RU"/>
    </a:p>
  </c:txPr>
  <c:printSettings>
    <c:headerFooter/>
    <c:pageMargins b="0.75000000000000011" l="0.70000000000000007" r="0.70000000000000007" t="0.75000000000000011" header="0.30000000000000004" footer="0.30000000000000004"/>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view3D>
      <c:rotX val="15"/>
      <c:rotY val="20"/>
      <c:depthPercent val="100"/>
      <c:rAngAx val="1"/>
    </c:view3D>
    <c:floor>
      <c:thickness val="0"/>
      <c:spPr>
        <a:noFill/>
        <a:ln>
          <a:noFill/>
        </a:ln>
        <a:effectLst/>
        <a:sp3d/>
      </c:spPr>
    </c:floor>
    <c:sideWall>
      <c:thickness val="0"/>
      <c:spPr>
        <a:noFill/>
        <a:ln>
          <a:noFill/>
        </a:ln>
        <a:effectLst/>
        <a:sp3d/>
      </c:spPr>
    </c:sideWall>
    <c:backWall>
      <c:thickness val="0"/>
      <c:spPr>
        <a:noFill/>
        <a:ln>
          <a:noFill/>
        </a:ln>
        <a:effectLst/>
        <a:sp3d/>
      </c:spPr>
    </c:backWall>
    <c:plotArea>
      <c:layout/>
      <c:bar3DChart>
        <c:barDir val="col"/>
        <c:grouping val="clustered"/>
        <c:varyColors val="0"/>
        <c:ser>
          <c:idx val="0"/>
          <c:order val="0"/>
          <c:tx>
            <c:strRef>
              <c:f>Абдуллаева!$C$17</c:f>
              <c:strCache>
                <c:ptCount val="1"/>
                <c:pt idx="0">
                  <c:v>стартовый</c:v>
                </c:pt>
              </c:strCache>
            </c:strRef>
          </c:tx>
          <c:spPr>
            <a:solidFill>
              <a:schemeClr val="accent1"/>
            </a:solidFill>
            <a:ln>
              <a:noFill/>
            </a:ln>
            <a:effectLst/>
            <a:sp3d/>
          </c:spPr>
          <c:invertIfNegative val="0"/>
          <c:cat>
            <c:strRef>
              <c:f>Абдуллаева!$D$16:$H$16</c:f>
              <c:strCache>
                <c:ptCount val="5"/>
                <c:pt idx="0">
                  <c:v>здоровье </c:v>
                </c:pt>
                <c:pt idx="1">
                  <c:v>коммуникация</c:v>
                </c:pt>
                <c:pt idx="2">
                  <c:v>познание</c:v>
                </c:pt>
                <c:pt idx="3">
                  <c:v>творчество</c:v>
                </c:pt>
                <c:pt idx="4">
                  <c:v>социум</c:v>
                </c:pt>
              </c:strCache>
            </c:strRef>
          </c:cat>
          <c:val>
            <c:numRef>
              <c:f>Абдуллаева!$D$17:$H$17</c:f>
              <c:numCache>
                <c:formatCode>General</c:formatCode>
                <c:ptCount val="5"/>
                <c:pt idx="0">
                  <c:v>1</c:v>
                </c:pt>
                <c:pt idx="1">
                  <c:v>1</c:v>
                </c:pt>
                <c:pt idx="2">
                  <c:v>2</c:v>
                </c:pt>
                <c:pt idx="3">
                  <c:v>1</c:v>
                </c:pt>
                <c:pt idx="4">
                  <c:v>1</c:v>
                </c:pt>
              </c:numCache>
            </c:numRef>
          </c:val>
          <c:extLst xmlns:c16r2="http://schemas.microsoft.com/office/drawing/2015/06/chart">
            <c:ext xmlns:c16="http://schemas.microsoft.com/office/drawing/2014/chart" uri="{C3380CC4-5D6E-409C-BE32-E72D297353CC}">
              <c16:uniqueId val="{00000000-7A54-4AE2-9114-BB76B44F4B8B}"/>
            </c:ext>
          </c:extLst>
        </c:ser>
        <c:ser>
          <c:idx val="1"/>
          <c:order val="1"/>
          <c:tx>
            <c:strRef>
              <c:f>Абдуллаева!$C$18</c:f>
              <c:strCache>
                <c:ptCount val="1"/>
                <c:pt idx="0">
                  <c:v>промежуточный</c:v>
                </c:pt>
              </c:strCache>
            </c:strRef>
          </c:tx>
          <c:spPr>
            <a:solidFill>
              <a:schemeClr val="accent2"/>
            </a:solidFill>
            <a:ln>
              <a:noFill/>
            </a:ln>
            <a:effectLst/>
            <a:sp3d/>
          </c:spPr>
          <c:invertIfNegative val="0"/>
          <c:cat>
            <c:strRef>
              <c:f>Абдуллаева!$D$16:$H$16</c:f>
              <c:strCache>
                <c:ptCount val="5"/>
                <c:pt idx="0">
                  <c:v>здоровье </c:v>
                </c:pt>
                <c:pt idx="1">
                  <c:v>коммуникация</c:v>
                </c:pt>
                <c:pt idx="2">
                  <c:v>познание</c:v>
                </c:pt>
                <c:pt idx="3">
                  <c:v>творчество</c:v>
                </c:pt>
                <c:pt idx="4">
                  <c:v>социум</c:v>
                </c:pt>
              </c:strCache>
            </c:strRef>
          </c:cat>
          <c:val>
            <c:numRef>
              <c:f>Абдуллаева!$D$18:$H$18</c:f>
              <c:numCache>
                <c:formatCode>General</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1-7A54-4AE2-9114-BB76B44F4B8B}"/>
            </c:ext>
          </c:extLst>
        </c:ser>
        <c:ser>
          <c:idx val="2"/>
          <c:order val="2"/>
          <c:tx>
            <c:strRef>
              <c:f>Абдуллаева!$C$19</c:f>
              <c:strCache>
                <c:ptCount val="1"/>
                <c:pt idx="0">
                  <c:v>итоговый</c:v>
                </c:pt>
              </c:strCache>
            </c:strRef>
          </c:tx>
          <c:spPr>
            <a:solidFill>
              <a:schemeClr val="accent3"/>
            </a:solidFill>
            <a:ln>
              <a:noFill/>
            </a:ln>
            <a:effectLst/>
            <a:sp3d/>
          </c:spPr>
          <c:invertIfNegative val="0"/>
          <c:cat>
            <c:strRef>
              <c:f>Абдуллаева!$D$16:$H$16</c:f>
              <c:strCache>
                <c:ptCount val="5"/>
                <c:pt idx="0">
                  <c:v>здоровье </c:v>
                </c:pt>
                <c:pt idx="1">
                  <c:v>коммуникация</c:v>
                </c:pt>
                <c:pt idx="2">
                  <c:v>познание</c:v>
                </c:pt>
                <c:pt idx="3">
                  <c:v>творчество</c:v>
                </c:pt>
                <c:pt idx="4">
                  <c:v>социум</c:v>
                </c:pt>
              </c:strCache>
            </c:strRef>
          </c:cat>
          <c:val>
            <c:numRef>
              <c:f>Абдуллаева!$D$19:$H$19</c:f>
              <c:numCache>
                <c:formatCode>General</c:formatCode>
                <c:ptCount val="5"/>
                <c:pt idx="0">
                  <c:v>1</c:v>
                </c:pt>
                <c:pt idx="1">
                  <c:v>1</c:v>
                </c:pt>
                <c:pt idx="2">
                  <c:v>2</c:v>
                </c:pt>
                <c:pt idx="3">
                  <c:v>1</c:v>
                </c:pt>
                <c:pt idx="4">
                  <c:v>1</c:v>
                </c:pt>
              </c:numCache>
            </c:numRef>
          </c:val>
          <c:extLst xmlns:c16r2="http://schemas.microsoft.com/office/drawing/2015/06/chart">
            <c:ext xmlns:c16="http://schemas.microsoft.com/office/drawing/2014/chart" uri="{C3380CC4-5D6E-409C-BE32-E72D297353CC}">
              <c16:uniqueId val="{00000002-7A54-4AE2-9114-BB76B44F4B8B}"/>
            </c:ext>
          </c:extLst>
        </c:ser>
        <c:dLbls>
          <c:showLegendKey val="0"/>
          <c:showVal val="0"/>
          <c:showCatName val="0"/>
          <c:showSerName val="0"/>
          <c:showPercent val="0"/>
          <c:showBubbleSize val="0"/>
        </c:dLbls>
        <c:gapWidth val="150"/>
        <c:shape val="box"/>
        <c:axId val="36229888"/>
        <c:axId val="36231424"/>
        <c:axId val="0"/>
      </c:bar3DChart>
      <c:catAx>
        <c:axId val="36229888"/>
        <c:scaling>
          <c:orientation val="minMax"/>
        </c:scaling>
        <c:delete val="0"/>
        <c:axPos val="b"/>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ru-RU"/>
          </a:p>
        </c:txPr>
        <c:crossAx val="36231424"/>
        <c:crosses val="autoZero"/>
        <c:auto val="1"/>
        <c:lblAlgn val="ctr"/>
        <c:lblOffset val="100"/>
        <c:noMultiLvlLbl val="0"/>
      </c:catAx>
      <c:valAx>
        <c:axId val="36231424"/>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ru-RU"/>
          </a:p>
        </c:txPr>
        <c:crossAx val="36229888"/>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ru-RU"/>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ru-RU"/>
    </a:p>
  </c:txPr>
  <c:printSettings>
    <c:headerFooter/>
    <c:pageMargins b="0.75000000000000011" l="0.70000000000000007" r="0.70000000000000007" t="0.75000000000000011" header="0.30000000000000004" footer="0.30000000000000004"/>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view3D>
      <c:rotX val="15"/>
      <c:rotY val="20"/>
      <c:depthPercent val="100"/>
      <c:rAngAx val="1"/>
    </c:view3D>
    <c:floor>
      <c:thickness val="0"/>
      <c:spPr>
        <a:noFill/>
        <a:ln>
          <a:noFill/>
        </a:ln>
        <a:effectLst/>
        <a:sp3d/>
      </c:spPr>
    </c:floor>
    <c:sideWall>
      <c:thickness val="0"/>
      <c:spPr>
        <a:noFill/>
        <a:ln>
          <a:noFill/>
        </a:ln>
        <a:effectLst/>
        <a:sp3d/>
      </c:spPr>
    </c:sideWall>
    <c:backWall>
      <c:thickness val="0"/>
      <c:spPr>
        <a:noFill/>
        <a:ln>
          <a:noFill/>
        </a:ln>
        <a:effectLst/>
        <a:sp3d/>
      </c:spPr>
    </c:backWall>
    <c:plotArea>
      <c:layout/>
      <c:bar3DChart>
        <c:barDir val="col"/>
        <c:grouping val="clustered"/>
        <c:varyColors val="0"/>
        <c:ser>
          <c:idx val="0"/>
          <c:order val="0"/>
          <c:tx>
            <c:strRef>
              <c:f>'Қолыбай Бейбарыс'!$C$17</c:f>
              <c:strCache>
                <c:ptCount val="1"/>
                <c:pt idx="0">
                  <c:v>стартовый</c:v>
                </c:pt>
              </c:strCache>
            </c:strRef>
          </c:tx>
          <c:spPr>
            <a:solidFill>
              <a:schemeClr val="accent1"/>
            </a:solidFill>
            <a:ln>
              <a:noFill/>
            </a:ln>
            <a:effectLst/>
            <a:sp3d/>
          </c:spPr>
          <c:invertIfNegative val="0"/>
          <c:cat>
            <c:strRef>
              <c:f>'Қолыбай Бейбарыс'!$D$16:$H$16</c:f>
              <c:strCache>
                <c:ptCount val="5"/>
                <c:pt idx="0">
                  <c:v>здоровье </c:v>
                </c:pt>
                <c:pt idx="1">
                  <c:v>коммуникация</c:v>
                </c:pt>
                <c:pt idx="2">
                  <c:v>познание</c:v>
                </c:pt>
                <c:pt idx="3">
                  <c:v>творчество</c:v>
                </c:pt>
                <c:pt idx="4">
                  <c:v>социум</c:v>
                </c:pt>
              </c:strCache>
            </c:strRef>
          </c:cat>
          <c:val>
            <c:numRef>
              <c:f>'Қолыбай Бейбарыс'!$D$17:$H$17</c:f>
              <c:numCache>
                <c:formatCode>General</c:formatCode>
                <c:ptCount val="5"/>
                <c:pt idx="0">
                  <c:v>3</c:v>
                </c:pt>
                <c:pt idx="1">
                  <c:v>3</c:v>
                </c:pt>
                <c:pt idx="2">
                  <c:v>3</c:v>
                </c:pt>
                <c:pt idx="3">
                  <c:v>3</c:v>
                </c:pt>
                <c:pt idx="4">
                  <c:v>3</c:v>
                </c:pt>
              </c:numCache>
            </c:numRef>
          </c:val>
          <c:extLst xmlns:c16r2="http://schemas.microsoft.com/office/drawing/2015/06/chart">
            <c:ext xmlns:c16="http://schemas.microsoft.com/office/drawing/2014/chart" uri="{C3380CC4-5D6E-409C-BE32-E72D297353CC}">
              <c16:uniqueId val="{00000000-9E15-4CC1-9486-C3B51B94E641}"/>
            </c:ext>
          </c:extLst>
        </c:ser>
        <c:ser>
          <c:idx val="1"/>
          <c:order val="1"/>
          <c:tx>
            <c:strRef>
              <c:f>'Қолыбай Бейбарыс'!$C$18</c:f>
              <c:strCache>
                <c:ptCount val="1"/>
                <c:pt idx="0">
                  <c:v>промежуточный</c:v>
                </c:pt>
              </c:strCache>
            </c:strRef>
          </c:tx>
          <c:spPr>
            <a:solidFill>
              <a:schemeClr val="accent2"/>
            </a:solidFill>
            <a:ln>
              <a:noFill/>
            </a:ln>
            <a:effectLst/>
            <a:sp3d/>
          </c:spPr>
          <c:invertIfNegative val="0"/>
          <c:cat>
            <c:strRef>
              <c:f>'Қолыбай Бейбарыс'!$D$16:$H$16</c:f>
              <c:strCache>
                <c:ptCount val="5"/>
                <c:pt idx="0">
                  <c:v>здоровье </c:v>
                </c:pt>
                <c:pt idx="1">
                  <c:v>коммуникация</c:v>
                </c:pt>
                <c:pt idx="2">
                  <c:v>познание</c:v>
                </c:pt>
                <c:pt idx="3">
                  <c:v>творчество</c:v>
                </c:pt>
                <c:pt idx="4">
                  <c:v>социум</c:v>
                </c:pt>
              </c:strCache>
            </c:strRef>
          </c:cat>
          <c:val>
            <c:numRef>
              <c:f>'Қолыбай Бейбарыс'!$D$18:$H$18</c:f>
              <c:numCache>
                <c:formatCode>General</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1-9E15-4CC1-9486-C3B51B94E641}"/>
            </c:ext>
          </c:extLst>
        </c:ser>
        <c:ser>
          <c:idx val="2"/>
          <c:order val="2"/>
          <c:tx>
            <c:strRef>
              <c:f>'Қолыбай Бейбарыс'!$C$19</c:f>
              <c:strCache>
                <c:ptCount val="1"/>
                <c:pt idx="0">
                  <c:v>итоговый</c:v>
                </c:pt>
              </c:strCache>
            </c:strRef>
          </c:tx>
          <c:spPr>
            <a:solidFill>
              <a:schemeClr val="accent3"/>
            </a:solidFill>
            <a:ln>
              <a:noFill/>
            </a:ln>
            <a:effectLst/>
            <a:sp3d/>
          </c:spPr>
          <c:invertIfNegative val="0"/>
          <c:cat>
            <c:strRef>
              <c:f>'Қолыбай Бейбарыс'!$D$16:$H$16</c:f>
              <c:strCache>
                <c:ptCount val="5"/>
                <c:pt idx="0">
                  <c:v>здоровье </c:v>
                </c:pt>
                <c:pt idx="1">
                  <c:v>коммуникация</c:v>
                </c:pt>
                <c:pt idx="2">
                  <c:v>познание</c:v>
                </c:pt>
                <c:pt idx="3">
                  <c:v>творчество</c:v>
                </c:pt>
                <c:pt idx="4">
                  <c:v>социум</c:v>
                </c:pt>
              </c:strCache>
            </c:strRef>
          </c:cat>
          <c:val>
            <c:numRef>
              <c:f>'Қолыбай Бейбарыс'!$D$19:$H$19</c:f>
              <c:numCache>
                <c:formatCode>General</c:formatCode>
                <c:ptCount val="5"/>
                <c:pt idx="0">
                  <c:v>2</c:v>
                </c:pt>
                <c:pt idx="1">
                  <c:v>2</c:v>
                </c:pt>
                <c:pt idx="2">
                  <c:v>2</c:v>
                </c:pt>
                <c:pt idx="3">
                  <c:v>2</c:v>
                </c:pt>
                <c:pt idx="4">
                  <c:v>2</c:v>
                </c:pt>
              </c:numCache>
            </c:numRef>
          </c:val>
          <c:extLst xmlns:c16r2="http://schemas.microsoft.com/office/drawing/2015/06/chart">
            <c:ext xmlns:c16="http://schemas.microsoft.com/office/drawing/2014/chart" uri="{C3380CC4-5D6E-409C-BE32-E72D297353CC}">
              <c16:uniqueId val="{00000002-9E15-4CC1-9486-C3B51B94E641}"/>
            </c:ext>
          </c:extLst>
        </c:ser>
        <c:dLbls>
          <c:showLegendKey val="0"/>
          <c:showVal val="0"/>
          <c:showCatName val="0"/>
          <c:showSerName val="0"/>
          <c:showPercent val="0"/>
          <c:showBubbleSize val="0"/>
        </c:dLbls>
        <c:gapWidth val="150"/>
        <c:shape val="box"/>
        <c:axId val="36281728"/>
        <c:axId val="36295808"/>
        <c:axId val="0"/>
      </c:bar3DChart>
      <c:catAx>
        <c:axId val="36281728"/>
        <c:scaling>
          <c:orientation val="minMax"/>
        </c:scaling>
        <c:delete val="0"/>
        <c:axPos val="b"/>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ru-RU"/>
          </a:p>
        </c:txPr>
        <c:crossAx val="36295808"/>
        <c:crosses val="autoZero"/>
        <c:auto val="1"/>
        <c:lblAlgn val="ctr"/>
        <c:lblOffset val="100"/>
        <c:noMultiLvlLbl val="0"/>
      </c:catAx>
      <c:valAx>
        <c:axId val="36295808"/>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ru-RU"/>
          </a:p>
        </c:txPr>
        <c:crossAx val="36281728"/>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ru-RU"/>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ru-RU"/>
    </a:p>
  </c:txPr>
  <c:printSettings>
    <c:headerFooter/>
    <c:pageMargins b="0.75000000000000011" l="0.70000000000000007" r="0.70000000000000007" t="0.75000000000000011" header="0.30000000000000004" footer="0.30000000000000004"/>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view3D>
      <c:rotX val="15"/>
      <c:rotY val="20"/>
      <c:depthPercent val="100"/>
      <c:rAngAx val="1"/>
    </c:view3D>
    <c:floor>
      <c:thickness val="0"/>
      <c:spPr>
        <a:noFill/>
        <a:ln>
          <a:noFill/>
        </a:ln>
        <a:effectLst/>
        <a:sp3d/>
      </c:spPr>
    </c:floor>
    <c:sideWall>
      <c:thickness val="0"/>
      <c:spPr>
        <a:noFill/>
        <a:ln>
          <a:noFill/>
        </a:ln>
        <a:effectLst/>
        <a:sp3d/>
      </c:spPr>
    </c:sideWall>
    <c:backWall>
      <c:thickness val="0"/>
      <c:spPr>
        <a:noFill/>
        <a:ln>
          <a:noFill/>
        </a:ln>
        <a:effectLst/>
        <a:sp3d/>
      </c:spPr>
    </c:backWall>
    <c:plotArea>
      <c:layout/>
      <c:bar3DChart>
        <c:barDir val="col"/>
        <c:grouping val="clustered"/>
        <c:varyColors val="0"/>
        <c:ser>
          <c:idx val="0"/>
          <c:order val="0"/>
          <c:tx>
            <c:strRef>
              <c:f>'Ерполат Інжу'!$C$17</c:f>
              <c:strCache>
                <c:ptCount val="1"/>
                <c:pt idx="0">
                  <c:v>стартовый</c:v>
                </c:pt>
              </c:strCache>
            </c:strRef>
          </c:tx>
          <c:spPr>
            <a:solidFill>
              <a:schemeClr val="accent1"/>
            </a:solidFill>
            <a:ln>
              <a:noFill/>
            </a:ln>
            <a:effectLst/>
            <a:sp3d/>
          </c:spPr>
          <c:invertIfNegative val="0"/>
          <c:cat>
            <c:strRef>
              <c:f>'Ерполат Інжу'!$D$16:$H$16</c:f>
              <c:strCache>
                <c:ptCount val="5"/>
                <c:pt idx="0">
                  <c:v>здоровье </c:v>
                </c:pt>
                <c:pt idx="1">
                  <c:v>коммуникация</c:v>
                </c:pt>
                <c:pt idx="2">
                  <c:v>познание</c:v>
                </c:pt>
                <c:pt idx="3">
                  <c:v>творчество</c:v>
                </c:pt>
                <c:pt idx="4">
                  <c:v>социум</c:v>
                </c:pt>
              </c:strCache>
            </c:strRef>
          </c:cat>
          <c:val>
            <c:numRef>
              <c:f>'Ерполат Інжу'!$D$17:$H$17</c:f>
              <c:numCache>
                <c:formatCode>General</c:formatCode>
                <c:ptCount val="5"/>
                <c:pt idx="0">
                  <c:v>3</c:v>
                </c:pt>
                <c:pt idx="1">
                  <c:v>3</c:v>
                </c:pt>
                <c:pt idx="2">
                  <c:v>3</c:v>
                </c:pt>
                <c:pt idx="3">
                  <c:v>3</c:v>
                </c:pt>
                <c:pt idx="4">
                  <c:v>3</c:v>
                </c:pt>
              </c:numCache>
            </c:numRef>
          </c:val>
          <c:extLst xmlns:c16r2="http://schemas.microsoft.com/office/drawing/2015/06/chart">
            <c:ext xmlns:c16="http://schemas.microsoft.com/office/drawing/2014/chart" uri="{C3380CC4-5D6E-409C-BE32-E72D297353CC}">
              <c16:uniqueId val="{00000000-B4F8-48B5-8F78-32DEE761C7D2}"/>
            </c:ext>
          </c:extLst>
        </c:ser>
        <c:ser>
          <c:idx val="1"/>
          <c:order val="1"/>
          <c:tx>
            <c:strRef>
              <c:f>'Ерполат Інжу'!$C$18</c:f>
              <c:strCache>
                <c:ptCount val="1"/>
                <c:pt idx="0">
                  <c:v>промежуточный</c:v>
                </c:pt>
              </c:strCache>
            </c:strRef>
          </c:tx>
          <c:spPr>
            <a:solidFill>
              <a:schemeClr val="accent2"/>
            </a:solidFill>
            <a:ln>
              <a:noFill/>
            </a:ln>
            <a:effectLst/>
            <a:sp3d/>
          </c:spPr>
          <c:invertIfNegative val="0"/>
          <c:cat>
            <c:strRef>
              <c:f>'Ерполат Інжу'!$D$16:$H$16</c:f>
              <c:strCache>
                <c:ptCount val="5"/>
                <c:pt idx="0">
                  <c:v>здоровье </c:v>
                </c:pt>
                <c:pt idx="1">
                  <c:v>коммуникация</c:v>
                </c:pt>
                <c:pt idx="2">
                  <c:v>познание</c:v>
                </c:pt>
                <c:pt idx="3">
                  <c:v>творчество</c:v>
                </c:pt>
                <c:pt idx="4">
                  <c:v>социум</c:v>
                </c:pt>
              </c:strCache>
            </c:strRef>
          </c:cat>
          <c:val>
            <c:numRef>
              <c:f>'Ерполат Інжу'!$D$18:$H$18</c:f>
              <c:numCache>
                <c:formatCode>General</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1-B4F8-48B5-8F78-32DEE761C7D2}"/>
            </c:ext>
          </c:extLst>
        </c:ser>
        <c:ser>
          <c:idx val="2"/>
          <c:order val="2"/>
          <c:tx>
            <c:strRef>
              <c:f>'Ерполат Інжу'!$C$19</c:f>
              <c:strCache>
                <c:ptCount val="1"/>
                <c:pt idx="0">
                  <c:v>итоговый</c:v>
                </c:pt>
              </c:strCache>
            </c:strRef>
          </c:tx>
          <c:spPr>
            <a:solidFill>
              <a:schemeClr val="accent3"/>
            </a:solidFill>
            <a:ln>
              <a:noFill/>
            </a:ln>
            <a:effectLst/>
            <a:sp3d/>
          </c:spPr>
          <c:invertIfNegative val="0"/>
          <c:cat>
            <c:strRef>
              <c:f>'Ерполат Інжу'!$D$16:$H$16</c:f>
              <c:strCache>
                <c:ptCount val="5"/>
                <c:pt idx="0">
                  <c:v>здоровье </c:v>
                </c:pt>
                <c:pt idx="1">
                  <c:v>коммуникация</c:v>
                </c:pt>
                <c:pt idx="2">
                  <c:v>познание</c:v>
                </c:pt>
                <c:pt idx="3">
                  <c:v>творчество</c:v>
                </c:pt>
                <c:pt idx="4">
                  <c:v>социум</c:v>
                </c:pt>
              </c:strCache>
            </c:strRef>
          </c:cat>
          <c:val>
            <c:numRef>
              <c:f>'Ерполат Інжу'!$D$19:$H$19</c:f>
              <c:numCache>
                <c:formatCode>General</c:formatCode>
                <c:ptCount val="5"/>
                <c:pt idx="0">
                  <c:v>3</c:v>
                </c:pt>
                <c:pt idx="1">
                  <c:v>3</c:v>
                </c:pt>
                <c:pt idx="2">
                  <c:v>3</c:v>
                </c:pt>
                <c:pt idx="3">
                  <c:v>3</c:v>
                </c:pt>
                <c:pt idx="4">
                  <c:v>3</c:v>
                </c:pt>
              </c:numCache>
            </c:numRef>
          </c:val>
          <c:extLst xmlns:c16r2="http://schemas.microsoft.com/office/drawing/2015/06/chart">
            <c:ext xmlns:c16="http://schemas.microsoft.com/office/drawing/2014/chart" uri="{C3380CC4-5D6E-409C-BE32-E72D297353CC}">
              <c16:uniqueId val="{00000002-B4F8-48B5-8F78-32DEE761C7D2}"/>
            </c:ext>
          </c:extLst>
        </c:ser>
        <c:dLbls>
          <c:showLegendKey val="0"/>
          <c:showVal val="0"/>
          <c:showCatName val="0"/>
          <c:showSerName val="0"/>
          <c:showPercent val="0"/>
          <c:showBubbleSize val="0"/>
        </c:dLbls>
        <c:gapWidth val="150"/>
        <c:shape val="box"/>
        <c:axId val="36786560"/>
        <c:axId val="36788096"/>
        <c:axId val="0"/>
      </c:bar3DChart>
      <c:catAx>
        <c:axId val="36786560"/>
        <c:scaling>
          <c:orientation val="minMax"/>
        </c:scaling>
        <c:delete val="0"/>
        <c:axPos val="b"/>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ru-RU"/>
          </a:p>
        </c:txPr>
        <c:crossAx val="36788096"/>
        <c:crosses val="autoZero"/>
        <c:auto val="1"/>
        <c:lblAlgn val="ctr"/>
        <c:lblOffset val="100"/>
        <c:noMultiLvlLbl val="0"/>
      </c:catAx>
      <c:valAx>
        <c:axId val="36788096"/>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ru-RU"/>
          </a:p>
        </c:txPr>
        <c:crossAx val="36786560"/>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ru-RU"/>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ru-RU"/>
    </a:p>
  </c:txPr>
  <c:printSettings>
    <c:headerFooter/>
    <c:pageMargins b="0.75000000000000011" l="0.70000000000000007" r="0.70000000000000007" t="0.75000000000000011" header="0.30000000000000004" footer="0.30000000000000004"/>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10.xml.rels><?xml version="1.0" encoding="UTF-8" standalone="yes"?>
<Relationships xmlns="http://schemas.openxmlformats.org/package/2006/relationships"><Relationship Id="rId1" Type="http://schemas.openxmlformats.org/officeDocument/2006/relationships/chart" Target="../charts/chart10.xml"/></Relationships>
</file>

<file path=xl/drawings/_rels/drawing11.xml.rels><?xml version="1.0" encoding="UTF-8" standalone="yes"?>
<Relationships xmlns="http://schemas.openxmlformats.org/package/2006/relationships"><Relationship Id="rId1" Type="http://schemas.openxmlformats.org/officeDocument/2006/relationships/chart" Target="../charts/chart11.xml"/></Relationships>
</file>

<file path=xl/drawings/_rels/drawing12.xml.rels><?xml version="1.0" encoding="UTF-8" standalone="yes"?>
<Relationships xmlns="http://schemas.openxmlformats.org/package/2006/relationships"><Relationship Id="rId1" Type="http://schemas.openxmlformats.org/officeDocument/2006/relationships/chart" Target="../charts/chart12.xml"/></Relationships>
</file>

<file path=xl/drawings/_rels/drawing13.xml.rels><?xml version="1.0" encoding="UTF-8" standalone="yes"?>
<Relationships xmlns="http://schemas.openxmlformats.org/package/2006/relationships"><Relationship Id="rId1" Type="http://schemas.openxmlformats.org/officeDocument/2006/relationships/chart" Target="../charts/chart13.xml"/></Relationships>
</file>

<file path=xl/drawings/_rels/drawing14.xml.rels><?xml version="1.0" encoding="UTF-8" standalone="yes"?>
<Relationships xmlns="http://schemas.openxmlformats.org/package/2006/relationships"><Relationship Id="rId1" Type="http://schemas.openxmlformats.org/officeDocument/2006/relationships/chart" Target="../charts/chart14.xml"/></Relationships>
</file>

<file path=xl/drawings/_rels/drawing15.xml.rels><?xml version="1.0" encoding="UTF-8" standalone="yes"?>
<Relationships xmlns="http://schemas.openxmlformats.org/package/2006/relationships"><Relationship Id="rId1" Type="http://schemas.openxmlformats.org/officeDocument/2006/relationships/chart" Target="../charts/chart15.xml"/></Relationships>
</file>

<file path=xl/drawings/_rels/drawing16.xml.rels><?xml version="1.0" encoding="UTF-8" standalone="yes"?>
<Relationships xmlns="http://schemas.openxmlformats.org/package/2006/relationships"><Relationship Id="rId1" Type="http://schemas.openxmlformats.org/officeDocument/2006/relationships/chart" Target="../charts/chart16.xml"/></Relationships>
</file>

<file path=xl/drawings/_rels/drawing17.xml.rels><?xml version="1.0" encoding="UTF-8" standalone="yes"?>
<Relationships xmlns="http://schemas.openxmlformats.org/package/2006/relationships"><Relationship Id="rId1" Type="http://schemas.openxmlformats.org/officeDocument/2006/relationships/chart" Target="../charts/chart17.xml"/></Relationships>
</file>

<file path=xl/drawings/_rels/drawing18.xml.rels><?xml version="1.0" encoding="UTF-8" standalone="yes"?>
<Relationships xmlns="http://schemas.openxmlformats.org/package/2006/relationships"><Relationship Id="rId1" Type="http://schemas.openxmlformats.org/officeDocument/2006/relationships/chart" Target="../charts/chart18.xml"/></Relationships>
</file>

<file path=xl/drawings/_rels/drawing19.xml.rels><?xml version="1.0" encoding="UTF-8" standalone="yes"?>
<Relationships xmlns="http://schemas.openxmlformats.org/package/2006/relationships"><Relationship Id="rId1" Type="http://schemas.openxmlformats.org/officeDocument/2006/relationships/chart" Target="../charts/chart19.xml"/></Relationships>
</file>

<file path=xl/drawings/_rels/drawing2.xml.rels><?xml version="1.0" encoding="UTF-8" standalone="yes"?>
<Relationships xmlns="http://schemas.openxmlformats.org/package/2006/relationships"><Relationship Id="rId1" Type="http://schemas.openxmlformats.org/officeDocument/2006/relationships/chart" Target="../charts/chart2.xml"/></Relationships>
</file>

<file path=xl/drawings/_rels/drawing3.xml.rels><?xml version="1.0" encoding="UTF-8" standalone="yes"?>
<Relationships xmlns="http://schemas.openxmlformats.org/package/2006/relationships"><Relationship Id="rId1" Type="http://schemas.openxmlformats.org/officeDocument/2006/relationships/chart" Target="../charts/chart3.xml"/></Relationships>
</file>

<file path=xl/drawings/_rels/drawing4.xml.rels><?xml version="1.0" encoding="UTF-8" standalone="yes"?>
<Relationships xmlns="http://schemas.openxmlformats.org/package/2006/relationships"><Relationship Id="rId1" Type="http://schemas.openxmlformats.org/officeDocument/2006/relationships/chart" Target="../charts/chart4.xml"/></Relationships>
</file>

<file path=xl/drawings/_rels/drawing5.xml.rels><?xml version="1.0" encoding="UTF-8" standalone="yes"?>
<Relationships xmlns="http://schemas.openxmlformats.org/package/2006/relationships"><Relationship Id="rId1" Type="http://schemas.openxmlformats.org/officeDocument/2006/relationships/chart" Target="../charts/chart5.xml"/></Relationships>
</file>

<file path=xl/drawings/_rels/drawing6.xml.rels><?xml version="1.0" encoding="UTF-8" standalone="yes"?>
<Relationships xmlns="http://schemas.openxmlformats.org/package/2006/relationships"><Relationship Id="rId1" Type="http://schemas.openxmlformats.org/officeDocument/2006/relationships/chart" Target="../charts/chart6.xml"/></Relationships>
</file>

<file path=xl/drawings/_rels/drawing7.xml.rels><?xml version="1.0" encoding="UTF-8" standalone="yes"?>
<Relationships xmlns="http://schemas.openxmlformats.org/package/2006/relationships"><Relationship Id="rId1" Type="http://schemas.openxmlformats.org/officeDocument/2006/relationships/chart" Target="../charts/chart7.xml"/></Relationships>
</file>

<file path=xl/drawings/_rels/drawing8.xml.rels><?xml version="1.0" encoding="UTF-8" standalone="yes"?>
<Relationships xmlns="http://schemas.openxmlformats.org/package/2006/relationships"><Relationship Id="rId1" Type="http://schemas.openxmlformats.org/officeDocument/2006/relationships/chart" Target="../charts/chart8.xml"/></Relationships>
</file>

<file path=xl/drawings/_rels/drawing9.xml.rels><?xml version="1.0" encoding="UTF-8" standalone="yes"?>
<Relationships xmlns="http://schemas.openxmlformats.org/package/2006/relationships"><Relationship Id="rId1"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11</xdr:col>
      <xdr:colOff>5521</xdr:colOff>
      <xdr:row>32</xdr:row>
      <xdr:rowOff>8834</xdr:rowOff>
    </xdr:from>
    <xdr:to>
      <xdr:col>19</xdr:col>
      <xdr:colOff>193260</xdr:colOff>
      <xdr:row>43</xdr:row>
      <xdr:rowOff>96629</xdr:rowOff>
    </xdr:to>
    <xdr:graphicFrame macro="">
      <xdr:nvGraphicFramePr>
        <xdr:cNvPr id="2" name="Диаграмма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0.xml><?xml version="1.0" encoding="utf-8"?>
<xdr:wsDr xmlns:xdr="http://schemas.openxmlformats.org/drawingml/2006/spreadsheetDrawing" xmlns:a="http://schemas.openxmlformats.org/drawingml/2006/main">
  <xdr:twoCellAnchor>
    <xdr:from>
      <xdr:col>8</xdr:col>
      <xdr:colOff>70184</xdr:colOff>
      <xdr:row>7</xdr:row>
      <xdr:rowOff>167105</xdr:rowOff>
    </xdr:from>
    <xdr:to>
      <xdr:col>13</xdr:col>
      <xdr:colOff>1788025</xdr:colOff>
      <xdr:row>12</xdr:row>
      <xdr:rowOff>84890</xdr:rowOff>
    </xdr:to>
    <xdr:graphicFrame macro="">
      <xdr:nvGraphicFramePr>
        <xdr:cNvPr id="2" name="Диаграмма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1.xml><?xml version="1.0" encoding="utf-8"?>
<xdr:wsDr xmlns:xdr="http://schemas.openxmlformats.org/drawingml/2006/spreadsheetDrawing" xmlns:a="http://schemas.openxmlformats.org/drawingml/2006/main">
  <xdr:twoCellAnchor>
    <xdr:from>
      <xdr:col>7</xdr:col>
      <xdr:colOff>866640</xdr:colOff>
      <xdr:row>7</xdr:row>
      <xdr:rowOff>764683</xdr:rowOff>
    </xdr:from>
    <xdr:to>
      <xdr:col>13</xdr:col>
      <xdr:colOff>268309</xdr:colOff>
      <xdr:row>11</xdr:row>
      <xdr:rowOff>150789</xdr:rowOff>
    </xdr:to>
    <xdr:graphicFrame macro="">
      <xdr:nvGraphicFramePr>
        <xdr:cNvPr id="2" name="Диаграмма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2.xml><?xml version="1.0" encoding="utf-8"?>
<xdr:wsDr xmlns:xdr="http://schemas.openxmlformats.org/drawingml/2006/spreadsheetDrawing" xmlns:a="http://schemas.openxmlformats.org/drawingml/2006/main">
  <xdr:twoCellAnchor>
    <xdr:from>
      <xdr:col>8</xdr:col>
      <xdr:colOff>61711</xdr:colOff>
      <xdr:row>8</xdr:row>
      <xdr:rowOff>80493</xdr:rowOff>
    </xdr:from>
    <xdr:to>
      <xdr:col>13</xdr:col>
      <xdr:colOff>1341549</xdr:colOff>
      <xdr:row>11</xdr:row>
      <xdr:rowOff>164205</xdr:rowOff>
    </xdr:to>
    <xdr:graphicFrame macro="">
      <xdr:nvGraphicFramePr>
        <xdr:cNvPr id="2" name="Диаграмма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3.xml><?xml version="1.0" encoding="utf-8"?>
<xdr:wsDr xmlns:xdr="http://schemas.openxmlformats.org/drawingml/2006/spreadsheetDrawing" xmlns:a="http://schemas.openxmlformats.org/drawingml/2006/main">
  <xdr:twoCellAnchor>
    <xdr:from>
      <xdr:col>7</xdr:col>
      <xdr:colOff>61711</xdr:colOff>
      <xdr:row>8</xdr:row>
      <xdr:rowOff>80493</xdr:rowOff>
    </xdr:from>
    <xdr:to>
      <xdr:col>12</xdr:col>
      <xdr:colOff>1341549</xdr:colOff>
      <xdr:row>11</xdr:row>
      <xdr:rowOff>164205</xdr:rowOff>
    </xdr:to>
    <xdr:graphicFrame macro="">
      <xdr:nvGraphicFramePr>
        <xdr:cNvPr id="3"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4.xml><?xml version="1.0" encoding="utf-8"?>
<xdr:wsDr xmlns:xdr="http://schemas.openxmlformats.org/drawingml/2006/spreadsheetDrawing" xmlns:a="http://schemas.openxmlformats.org/drawingml/2006/main">
  <xdr:twoCellAnchor>
    <xdr:from>
      <xdr:col>8</xdr:col>
      <xdr:colOff>33798</xdr:colOff>
      <xdr:row>8</xdr:row>
      <xdr:rowOff>164691</xdr:rowOff>
    </xdr:from>
    <xdr:to>
      <xdr:col>13</xdr:col>
      <xdr:colOff>2104718</xdr:colOff>
      <xdr:row>12</xdr:row>
      <xdr:rowOff>0</xdr:rowOff>
    </xdr:to>
    <xdr:graphicFrame macro="">
      <xdr:nvGraphicFramePr>
        <xdr:cNvPr id="2" name="Диаграмма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5.xml><?xml version="1.0" encoding="utf-8"?>
<xdr:wsDr xmlns:xdr="http://schemas.openxmlformats.org/drawingml/2006/spreadsheetDrawing" xmlns:a="http://schemas.openxmlformats.org/drawingml/2006/main">
  <xdr:twoCellAnchor>
    <xdr:from>
      <xdr:col>8</xdr:col>
      <xdr:colOff>95250</xdr:colOff>
      <xdr:row>7</xdr:row>
      <xdr:rowOff>851477</xdr:rowOff>
    </xdr:from>
    <xdr:to>
      <xdr:col>13</xdr:col>
      <xdr:colOff>1803977</xdr:colOff>
      <xdr:row>12</xdr:row>
      <xdr:rowOff>116031</xdr:rowOff>
    </xdr:to>
    <xdr:graphicFrame macro="">
      <xdr:nvGraphicFramePr>
        <xdr:cNvPr id="2" name="Диаграмма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6.xml><?xml version="1.0" encoding="utf-8"?>
<xdr:wsDr xmlns:xdr="http://schemas.openxmlformats.org/drawingml/2006/spreadsheetDrawing" xmlns:a="http://schemas.openxmlformats.org/drawingml/2006/main">
  <xdr:twoCellAnchor>
    <xdr:from>
      <xdr:col>7</xdr:col>
      <xdr:colOff>598331</xdr:colOff>
      <xdr:row>8</xdr:row>
      <xdr:rowOff>457199</xdr:rowOff>
    </xdr:from>
    <xdr:to>
      <xdr:col>13</xdr:col>
      <xdr:colOff>1543050</xdr:colOff>
      <xdr:row>13</xdr:row>
      <xdr:rowOff>97126</xdr:rowOff>
    </xdr:to>
    <xdr:graphicFrame macro="">
      <xdr:nvGraphicFramePr>
        <xdr:cNvPr id="2" name="Диаграмма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7.xml><?xml version="1.0" encoding="utf-8"?>
<xdr:wsDr xmlns:xdr="http://schemas.openxmlformats.org/drawingml/2006/spreadsheetDrawing" xmlns:a="http://schemas.openxmlformats.org/drawingml/2006/main">
  <xdr:twoCellAnchor>
    <xdr:from>
      <xdr:col>8</xdr:col>
      <xdr:colOff>319895</xdr:colOff>
      <xdr:row>7</xdr:row>
      <xdr:rowOff>736839</xdr:rowOff>
    </xdr:from>
    <xdr:to>
      <xdr:col>13</xdr:col>
      <xdr:colOff>1275989</xdr:colOff>
      <xdr:row>12</xdr:row>
      <xdr:rowOff>149525</xdr:rowOff>
    </xdr:to>
    <xdr:graphicFrame macro="">
      <xdr:nvGraphicFramePr>
        <xdr:cNvPr id="2" name="Диаграмма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8.xml><?xml version="1.0" encoding="utf-8"?>
<xdr:wsDr xmlns:xdr="http://schemas.openxmlformats.org/drawingml/2006/spreadsheetDrawing" xmlns:a="http://schemas.openxmlformats.org/drawingml/2006/main">
  <xdr:twoCellAnchor>
    <xdr:from>
      <xdr:col>8</xdr:col>
      <xdr:colOff>86264</xdr:colOff>
      <xdr:row>7</xdr:row>
      <xdr:rowOff>862641</xdr:rowOff>
    </xdr:from>
    <xdr:to>
      <xdr:col>13</xdr:col>
      <xdr:colOff>2012829</xdr:colOff>
      <xdr:row>12</xdr:row>
      <xdr:rowOff>167496</xdr:rowOff>
    </xdr:to>
    <xdr:graphicFrame macro="">
      <xdr:nvGraphicFramePr>
        <xdr:cNvPr id="2" name="Диаграмма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9.xml><?xml version="1.0" encoding="utf-8"?>
<xdr:wsDr xmlns:xdr="http://schemas.openxmlformats.org/drawingml/2006/spreadsheetDrawing" xmlns:a="http://schemas.openxmlformats.org/drawingml/2006/main">
  <xdr:twoCellAnchor>
    <xdr:from>
      <xdr:col>8</xdr:col>
      <xdr:colOff>19050</xdr:colOff>
      <xdr:row>8</xdr:row>
      <xdr:rowOff>381000</xdr:rowOff>
    </xdr:from>
    <xdr:to>
      <xdr:col>13</xdr:col>
      <xdr:colOff>228600</xdr:colOff>
      <xdr:row>12</xdr:row>
      <xdr:rowOff>76200</xdr:rowOff>
    </xdr:to>
    <xdr:graphicFrame macro="">
      <xdr:nvGraphicFramePr>
        <xdr:cNvPr id="2" name="Диаграмма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10</xdr:col>
      <xdr:colOff>571500</xdr:colOff>
      <xdr:row>34</xdr:row>
      <xdr:rowOff>64052</xdr:rowOff>
    </xdr:from>
    <xdr:to>
      <xdr:col>19</xdr:col>
      <xdr:colOff>414131</xdr:colOff>
      <xdr:row>45</xdr:row>
      <xdr:rowOff>13804</xdr:rowOff>
    </xdr:to>
    <xdr:graphicFrame macro="">
      <xdr:nvGraphicFramePr>
        <xdr:cNvPr id="3" name="Диаграмма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8</xdr:col>
      <xdr:colOff>33351</xdr:colOff>
      <xdr:row>7</xdr:row>
      <xdr:rowOff>193222</xdr:rowOff>
    </xdr:from>
    <xdr:to>
      <xdr:col>14</xdr:col>
      <xdr:colOff>7051</xdr:colOff>
      <xdr:row>10</xdr:row>
      <xdr:rowOff>850924</xdr:rowOff>
    </xdr:to>
    <xdr:graphicFrame macro="">
      <xdr:nvGraphicFramePr>
        <xdr:cNvPr id="2" name="Диаграмма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7</xdr:col>
      <xdr:colOff>571499</xdr:colOff>
      <xdr:row>7</xdr:row>
      <xdr:rowOff>625475</xdr:rowOff>
    </xdr:from>
    <xdr:to>
      <xdr:col>13</xdr:col>
      <xdr:colOff>1635425</xdr:colOff>
      <xdr:row>13</xdr:row>
      <xdr:rowOff>34925</xdr:rowOff>
    </xdr:to>
    <xdr:graphicFrame macro="">
      <xdr:nvGraphicFramePr>
        <xdr:cNvPr id="2" name="Диаграмма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7</xdr:col>
      <xdr:colOff>1290053</xdr:colOff>
      <xdr:row>7</xdr:row>
      <xdr:rowOff>817478</xdr:rowOff>
    </xdr:from>
    <xdr:to>
      <xdr:col>13</xdr:col>
      <xdr:colOff>2406316</xdr:colOff>
      <xdr:row>11</xdr:row>
      <xdr:rowOff>16711</xdr:rowOff>
    </xdr:to>
    <xdr:graphicFrame macro="">
      <xdr:nvGraphicFramePr>
        <xdr:cNvPr id="2" name="Диаграмма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xdr:from>
      <xdr:col>7</xdr:col>
      <xdr:colOff>1217262</xdr:colOff>
      <xdr:row>7</xdr:row>
      <xdr:rowOff>129798</xdr:rowOff>
    </xdr:from>
    <xdr:to>
      <xdr:col>13</xdr:col>
      <xdr:colOff>2098728</xdr:colOff>
      <xdr:row>11</xdr:row>
      <xdr:rowOff>0</xdr:rowOff>
    </xdr:to>
    <xdr:graphicFrame macro="">
      <xdr:nvGraphicFramePr>
        <xdr:cNvPr id="2" name="Диаграмма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xdr:wsDr xmlns:xdr="http://schemas.openxmlformats.org/drawingml/2006/spreadsheetDrawing" xmlns:a="http://schemas.openxmlformats.org/drawingml/2006/main">
  <xdr:twoCellAnchor>
    <xdr:from>
      <xdr:col>8</xdr:col>
      <xdr:colOff>170447</xdr:colOff>
      <xdr:row>7</xdr:row>
      <xdr:rowOff>735263</xdr:rowOff>
    </xdr:from>
    <xdr:to>
      <xdr:col>13</xdr:col>
      <xdr:colOff>2406315</xdr:colOff>
      <xdr:row>11</xdr:row>
      <xdr:rowOff>168441</xdr:rowOff>
    </xdr:to>
    <xdr:graphicFrame macro="">
      <xdr:nvGraphicFramePr>
        <xdr:cNvPr id="2" name="Диаграмма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8.xml><?xml version="1.0" encoding="utf-8"?>
<xdr:wsDr xmlns:xdr="http://schemas.openxmlformats.org/drawingml/2006/spreadsheetDrawing" xmlns:a="http://schemas.openxmlformats.org/drawingml/2006/main">
  <xdr:twoCellAnchor>
    <xdr:from>
      <xdr:col>8</xdr:col>
      <xdr:colOff>69273</xdr:colOff>
      <xdr:row>8</xdr:row>
      <xdr:rowOff>256309</xdr:rowOff>
    </xdr:from>
    <xdr:to>
      <xdr:col>14</xdr:col>
      <xdr:colOff>69272</xdr:colOff>
      <xdr:row>12</xdr:row>
      <xdr:rowOff>51955</xdr:rowOff>
    </xdr:to>
    <xdr:graphicFrame macro="">
      <xdr:nvGraphicFramePr>
        <xdr:cNvPr id="2" name="Диаграмма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9.xml><?xml version="1.0" encoding="utf-8"?>
<xdr:wsDr xmlns:xdr="http://schemas.openxmlformats.org/drawingml/2006/spreadsheetDrawing" xmlns:a="http://schemas.openxmlformats.org/drawingml/2006/main">
  <xdr:twoCellAnchor>
    <xdr:from>
      <xdr:col>7</xdr:col>
      <xdr:colOff>586383</xdr:colOff>
      <xdr:row>7</xdr:row>
      <xdr:rowOff>446485</xdr:rowOff>
    </xdr:from>
    <xdr:to>
      <xdr:col>15</xdr:col>
      <xdr:colOff>0</xdr:colOff>
      <xdr:row>12</xdr:row>
      <xdr:rowOff>91679</xdr:rowOff>
    </xdr:to>
    <xdr:graphicFrame macro="">
      <xdr:nvGraphicFramePr>
        <xdr:cNvPr id="2" name="Диаграмма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10.xml"/></Relationships>
</file>

<file path=xl/worksheets/_rels/sheet11.xml.rels><?xml version="1.0" encoding="UTF-8" standalone="yes"?>
<Relationships xmlns="http://schemas.openxmlformats.org/package/2006/relationships"><Relationship Id="rId1" Type="http://schemas.openxmlformats.org/officeDocument/2006/relationships/drawing" Target="../drawings/drawing11.xml"/></Relationships>
</file>

<file path=xl/worksheets/_rels/sheet12.xml.rels><?xml version="1.0" encoding="UTF-8" standalone="yes"?>
<Relationships xmlns="http://schemas.openxmlformats.org/package/2006/relationships"><Relationship Id="rId1" Type="http://schemas.openxmlformats.org/officeDocument/2006/relationships/drawing" Target="../drawings/drawing12.xml"/></Relationships>
</file>

<file path=xl/worksheets/_rels/sheet13.xml.rels><?xml version="1.0" encoding="UTF-8" standalone="yes"?>
<Relationships xmlns="http://schemas.openxmlformats.org/package/2006/relationships"><Relationship Id="rId1" Type="http://schemas.openxmlformats.org/officeDocument/2006/relationships/drawing" Target="../drawings/drawing13.xml"/></Relationships>
</file>

<file path=xl/worksheets/_rels/sheet14.xml.rels><?xml version="1.0" encoding="UTF-8" standalone="yes"?>
<Relationships xmlns="http://schemas.openxmlformats.org/package/2006/relationships"><Relationship Id="rId1" Type="http://schemas.openxmlformats.org/officeDocument/2006/relationships/drawing" Target="../drawings/drawing14.xml"/></Relationships>
</file>

<file path=xl/worksheets/_rels/sheet15.xml.rels><?xml version="1.0" encoding="UTF-8" standalone="yes"?>
<Relationships xmlns="http://schemas.openxmlformats.org/package/2006/relationships"><Relationship Id="rId1" Type="http://schemas.openxmlformats.org/officeDocument/2006/relationships/drawing" Target="../drawings/drawing15.xml"/></Relationships>
</file>

<file path=xl/worksheets/_rels/sheet16.xml.rels><?xml version="1.0" encoding="UTF-8" standalone="yes"?>
<Relationships xmlns="http://schemas.openxmlformats.org/package/2006/relationships"><Relationship Id="rId1" Type="http://schemas.openxmlformats.org/officeDocument/2006/relationships/drawing" Target="../drawings/drawing16.xml"/></Relationships>
</file>

<file path=xl/worksheets/_rels/sheet17.xml.rels><?xml version="1.0" encoding="UTF-8" standalone="yes"?>
<Relationships xmlns="http://schemas.openxmlformats.org/package/2006/relationships"><Relationship Id="rId1" Type="http://schemas.openxmlformats.org/officeDocument/2006/relationships/drawing" Target="../drawings/drawing17.xml"/></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3.bin"/></Relationships>
</file>

<file path=xl/worksheets/_rels/sheet19.xml.rels><?xml version="1.0" encoding="UTF-8" standalone="yes"?>
<Relationships xmlns="http://schemas.openxmlformats.org/package/2006/relationships"><Relationship Id="rId1" Type="http://schemas.openxmlformats.org/officeDocument/2006/relationships/drawing" Target="../drawings/drawing19.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8.xml"/></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9.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90"/>
  <sheetViews>
    <sheetView tabSelected="1" zoomScale="84" zoomScaleNormal="84" workbookViewId="0">
      <selection activeCell="E26" sqref="E26"/>
    </sheetView>
  </sheetViews>
  <sheetFormatPr defaultRowHeight="15" x14ac:dyDescent="0.25"/>
  <cols>
    <col min="4" max="4" width="26.140625" customWidth="1"/>
  </cols>
  <sheetData>
    <row r="1" spans="1:20" x14ac:dyDescent="0.25">
      <c r="A1" s="31"/>
      <c r="B1" s="31"/>
      <c r="C1" s="31"/>
      <c r="D1" s="31"/>
      <c r="E1" s="31"/>
      <c r="F1" s="31"/>
      <c r="G1" s="31"/>
      <c r="H1" s="31"/>
      <c r="I1" s="31"/>
      <c r="J1" s="31"/>
      <c r="K1" s="31"/>
      <c r="L1" s="31"/>
      <c r="M1" s="31"/>
      <c r="N1" s="31"/>
      <c r="O1" s="31"/>
      <c r="P1" s="31"/>
      <c r="Q1" s="31"/>
      <c r="R1" s="31"/>
      <c r="S1" s="31"/>
      <c r="T1" s="31"/>
    </row>
    <row r="2" spans="1:20" x14ac:dyDescent="0.25">
      <c r="A2" s="31"/>
      <c r="B2" s="31"/>
      <c r="C2" s="31"/>
      <c r="D2" s="31"/>
      <c r="E2" s="31"/>
      <c r="F2" s="31"/>
      <c r="G2" s="31"/>
      <c r="H2" s="31"/>
      <c r="I2" s="31"/>
      <c r="J2" s="31"/>
      <c r="K2" s="31"/>
      <c r="L2" s="31"/>
      <c r="M2" s="31"/>
      <c r="N2" s="31"/>
      <c r="O2" s="31"/>
      <c r="P2" s="31"/>
      <c r="Q2" s="31"/>
      <c r="R2" s="31"/>
      <c r="S2" s="31"/>
      <c r="T2" s="31"/>
    </row>
    <row r="3" spans="1:20" x14ac:dyDescent="0.25">
      <c r="A3" s="31"/>
      <c r="B3" s="31"/>
      <c r="C3" s="31"/>
      <c r="D3" s="31"/>
      <c r="E3" s="31"/>
      <c r="F3" s="31"/>
      <c r="G3" s="31"/>
      <c r="H3" s="31"/>
      <c r="I3" s="31"/>
      <c r="J3" s="31"/>
      <c r="K3" s="31"/>
      <c r="L3" s="31"/>
      <c r="M3" s="31"/>
      <c r="N3" s="31"/>
      <c r="O3" s="31"/>
      <c r="P3" s="31"/>
      <c r="Q3" s="31"/>
      <c r="R3" s="31"/>
      <c r="S3" s="31"/>
      <c r="T3" s="31"/>
    </row>
    <row r="4" spans="1:20" x14ac:dyDescent="0.25">
      <c r="A4" s="31"/>
      <c r="B4" s="31"/>
      <c r="C4" s="31"/>
      <c r="D4" s="31"/>
      <c r="E4" s="31"/>
      <c r="F4" s="31"/>
      <c r="G4" s="31"/>
      <c r="H4" s="31"/>
      <c r="I4" s="31"/>
      <c r="J4" s="31"/>
      <c r="K4" s="31"/>
      <c r="L4" s="31"/>
      <c r="M4" s="31"/>
      <c r="N4" s="31"/>
      <c r="O4" s="31"/>
      <c r="P4" s="31"/>
      <c r="Q4" s="31"/>
      <c r="R4" s="31"/>
      <c r="S4" s="31"/>
      <c r="T4" s="31"/>
    </row>
    <row r="5" spans="1:20" x14ac:dyDescent="0.25">
      <c r="A5" s="31"/>
      <c r="B5" s="54" t="s">
        <v>14</v>
      </c>
      <c r="C5" s="54"/>
      <c r="D5" s="54"/>
      <c r="E5" s="54"/>
      <c r="F5" s="54"/>
      <c r="G5" s="54"/>
      <c r="H5" s="54"/>
      <c r="I5" s="54"/>
      <c r="J5" s="54"/>
      <c r="K5" s="54"/>
      <c r="L5" s="54"/>
      <c r="M5" s="54"/>
      <c r="N5" s="31"/>
      <c r="O5" s="31"/>
      <c r="P5" s="31"/>
      <c r="Q5" s="31"/>
      <c r="R5" s="31"/>
      <c r="S5" s="31"/>
      <c r="T5" s="31"/>
    </row>
    <row r="6" spans="1:20" x14ac:dyDescent="0.25">
      <c r="A6" s="31"/>
      <c r="B6" s="54" t="s">
        <v>15</v>
      </c>
      <c r="C6" s="54"/>
      <c r="D6" s="54"/>
      <c r="E6" s="54"/>
      <c r="F6" s="54"/>
      <c r="G6" s="54"/>
      <c r="H6" s="54"/>
      <c r="I6" s="54"/>
      <c r="J6" s="54"/>
      <c r="K6" s="54"/>
      <c r="L6" s="54"/>
      <c r="M6" s="54"/>
      <c r="N6" s="31"/>
      <c r="O6" s="31"/>
      <c r="P6" s="31"/>
      <c r="Q6" s="31"/>
      <c r="R6" s="31"/>
      <c r="S6" s="31"/>
      <c r="T6" s="31"/>
    </row>
    <row r="7" spans="1:20" x14ac:dyDescent="0.25">
      <c r="A7" s="31"/>
      <c r="B7" s="54" t="s">
        <v>115</v>
      </c>
      <c r="C7" s="54"/>
      <c r="D7" s="54"/>
      <c r="E7" s="54"/>
      <c r="F7" s="54"/>
      <c r="G7" s="54"/>
      <c r="H7" s="54"/>
      <c r="I7" s="54"/>
      <c r="J7" s="54"/>
      <c r="K7" s="54"/>
      <c r="L7" s="54"/>
      <c r="M7" s="54"/>
      <c r="N7" s="31"/>
      <c r="O7" s="31"/>
      <c r="P7" s="31"/>
      <c r="Q7" s="31"/>
      <c r="R7" s="31"/>
      <c r="S7" s="31"/>
      <c r="T7" s="31"/>
    </row>
    <row r="8" spans="1:20" x14ac:dyDescent="0.25">
      <c r="A8" s="31"/>
      <c r="B8" s="31"/>
      <c r="C8" s="31"/>
      <c r="D8" s="31"/>
      <c r="E8" s="31"/>
      <c r="F8" s="31"/>
      <c r="G8" s="31"/>
      <c r="H8" s="31"/>
      <c r="I8" s="31"/>
      <c r="J8" s="31"/>
      <c r="K8" s="31"/>
      <c r="L8" s="31"/>
      <c r="M8" s="31"/>
      <c r="N8" s="31"/>
      <c r="O8" s="31"/>
      <c r="P8" s="31"/>
      <c r="Q8" s="31"/>
      <c r="R8" s="31"/>
      <c r="S8" s="31"/>
      <c r="T8" s="31"/>
    </row>
    <row r="9" spans="1:20" ht="172.5" customHeight="1" x14ac:dyDescent="0.25">
      <c r="A9" s="31"/>
      <c r="B9" s="32"/>
      <c r="C9" s="7" t="s">
        <v>16</v>
      </c>
      <c r="D9" s="7" t="s">
        <v>17</v>
      </c>
      <c r="E9" s="8" t="s">
        <v>18</v>
      </c>
      <c r="F9" s="8" t="s">
        <v>19</v>
      </c>
      <c r="G9" s="8" t="s">
        <v>20</v>
      </c>
      <c r="H9" s="8" t="s">
        <v>21</v>
      </c>
      <c r="I9" s="8" t="s">
        <v>36</v>
      </c>
      <c r="J9" s="9" t="s">
        <v>22</v>
      </c>
      <c r="K9" s="10" t="s">
        <v>23</v>
      </c>
      <c r="L9" s="11" t="s">
        <v>24</v>
      </c>
      <c r="M9" s="32"/>
      <c r="N9" s="31"/>
      <c r="O9" s="31"/>
      <c r="P9" s="31"/>
      <c r="Q9" s="31"/>
      <c r="R9" s="31"/>
      <c r="S9" s="31"/>
      <c r="T9" s="31"/>
    </row>
    <row r="10" spans="1:20" x14ac:dyDescent="0.25">
      <c r="A10" s="31"/>
      <c r="B10" s="32"/>
      <c r="C10" s="12">
        <v>1</v>
      </c>
      <c r="D10" s="12" t="s">
        <v>119</v>
      </c>
      <c r="E10" s="12">
        <v>2</v>
      </c>
      <c r="F10" s="12">
        <v>2</v>
      </c>
      <c r="G10" s="12">
        <v>2</v>
      </c>
      <c r="H10" s="12">
        <v>2</v>
      </c>
      <c r="I10" s="27">
        <v>2</v>
      </c>
      <c r="J10" s="13">
        <f t="shared" ref="J10:J27" si="0">SUM(E10:I10)</f>
        <v>10</v>
      </c>
      <c r="K10" s="14">
        <f>AVERAGE(E10,F10,G10,H10)</f>
        <v>2</v>
      </c>
      <c r="L10" s="15" t="s">
        <v>33</v>
      </c>
      <c r="M10" s="32"/>
      <c r="N10" s="31"/>
      <c r="O10" s="31"/>
      <c r="P10" s="31"/>
      <c r="Q10" s="31"/>
      <c r="R10" s="31"/>
      <c r="S10" s="31"/>
      <c r="T10" s="31"/>
    </row>
    <row r="11" spans="1:20" x14ac:dyDescent="0.25">
      <c r="A11" s="31"/>
      <c r="B11" s="32"/>
      <c r="C11" s="12">
        <v>2</v>
      </c>
      <c r="D11" s="12" t="s">
        <v>83</v>
      </c>
      <c r="E11" s="12">
        <v>2</v>
      </c>
      <c r="F11" s="12">
        <v>2</v>
      </c>
      <c r="G11" s="12">
        <v>2</v>
      </c>
      <c r="H11" s="12">
        <v>2</v>
      </c>
      <c r="I11" s="27">
        <v>2</v>
      </c>
      <c r="J11" s="13">
        <f t="shared" si="0"/>
        <v>10</v>
      </c>
      <c r="K11" s="14">
        <f t="shared" ref="K11:K27" si="1">AVERAGE(E11,F11,G11,H11)</f>
        <v>2</v>
      </c>
      <c r="L11" s="15" t="s">
        <v>33</v>
      </c>
      <c r="M11" s="32"/>
      <c r="N11" s="31"/>
      <c r="O11" s="31"/>
      <c r="P11" s="31"/>
      <c r="Q11" s="31"/>
      <c r="R11" s="31"/>
      <c r="S11" s="31"/>
      <c r="T11" s="31"/>
    </row>
    <row r="12" spans="1:20" x14ac:dyDescent="0.25">
      <c r="A12" s="31"/>
      <c r="B12" s="32"/>
      <c r="C12" s="12">
        <v>3</v>
      </c>
      <c r="D12" s="12" t="s">
        <v>84</v>
      </c>
      <c r="E12" s="12">
        <v>3</v>
      </c>
      <c r="F12" s="12">
        <v>3</v>
      </c>
      <c r="G12" s="12">
        <v>3</v>
      </c>
      <c r="H12" s="12">
        <v>3</v>
      </c>
      <c r="I12" s="27">
        <v>3</v>
      </c>
      <c r="J12" s="13">
        <f t="shared" si="0"/>
        <v>15</v>
      </c>
      <c r="K12" s="14">
        <f t="shared" si="1"/>
        <v>3</v>
      </c>
      <c r="L12" s="15" t="str">
        <f t="shared" ref="L12:L27" si="2">IF(E12="","",VLOOKUP(K12,$K$88:$L$90,2,TRUE))</f>
        <v>ІІІ ур</v>
      </c>
      <c r="M12" s="32"/>
      <c r="N12" s="31"/>
      <c r="O12" s="31"/>
      <c r="P12" s="31"/>
      <c r="Q12" s="31"/>
      <c r="R12" s="31"/>
      <c r="S12" s="31"/>
      <c r="T12" s="31"/>
    </row>
    <row r="13" spans="1:20" x14ac:dyDescent="0.25">
      <c r="A13" s="31"/>
      <c r="B13" s="32"/>
      <c r="C13" s="12">
        <v>4</v>
      </c>
      <c r="D13" s="12" t="s">
        <v>85</v>
      </c>
      <c r="E13" s="12">
        <v>3</v>
      </c>
      <c r="F13" s="12">
        <v>3</v>
      </c>
      <c r="G13" s="12">
        <v>3</v>
      </c>
      <c r="H13" s="12">
        <v>3</v>
      </c>
      <c r="I13" s="27">
        <v>3</v>
      </c>
      <c r="J13" s="13">
        <f t="shared" si="0"/>
        <v>15</v>
      </c>
      <c r="K13" s="14">
        <f t="shared" si="1"/>
        <v>3</v>
      </c>
      <c r="L13" s="15" t="str">
        <f t="shared" si="2"/>
        <v>ІІІ ур</v>
      </c>
      <c r="M13" s="32"/>
      <c r="N13" s="31"/>
      <c r="O13" s="31"/>
      <c r="P13" s="31"/>
      <c r="Q13" s="31"/>
      <c r="R13" s="31"/>
      <c r="S13" s="31"/>
      <c r="T13" s="31"/>
    </row>
    <row r="14" spans="1:20" x14ac:dyDescent="0.25">
      <c r="A14" s="31"/>
      <c r="B14" s="32"/>
      <c r="C14" s="12">
        <v>5</v>
      </c>
      <c r="D14" s="12" t="s">
        <v>86</v>
      </c>
      <c r="E14" s="12">
        <v>1</v>
      </c>
      <c r="F14" s="12">
        <v>1</v>
      </c>
      <c r="G14" s="12">
        <v>2</v>
      </c>
      <c r="H14" s="12">
        <v>1</v>
      </c>
      <c r="I14" s="27">
        <v>1</v>
      </c>
      <c r="J14" s="13">
        <f t="shared" si="0"/>
        <v>6</v>
      </c>
      <c r="K14" s="14">
        <f t="shared" si="1"/>
        <v>1.25</v>
      </c>
      <c r="L14" s="15" t="str">
        <f t="shared" si="2"/>
        <v>І ур</v>
      </c>
      <c r="M14" s="32"/>
      <c r="N14" s="31"/>
      <c r="O14" s="31"/>
      <c r="P14" s="31"/>
      <c r="Q14" s="31"/>
      <c r="R14" s="31"/>
      <c r="S14" s="31"/>
      <c r="T14" s="31"/>
    </row>
    <row r="15" spans="1:20" x14ac:dyDescent="0.25">
      <c r="A15" s="31"/>
      <c r="B15" s="32"/>
      <c r="C15" s="12">
        <v>6</v>
      </c>
      <c r="D15" s="12" t="s">
        <v>87</v>
      </c>
      <c r="E15" s="12">
        <v>3</v>
      </c>
      <c r="F15" s="12">
        <v>3</v>
      </c>
      <c r="G15" s="12">
        <v>3</v>
      </c>
      <c r="H15" s="12">
        <v>3</v>
      </c>
      <c r="I15" s="12">
        <v>3</v>
      </c>
      <c r="J15" s="13">
        <f t="shared" si="0"/>
        <v>15</v>
      </c>
      <c r="K15" s="14">
        <f t="shared" si="1"/>
        <v>3</v>
      </c>
      <c r="L15" s="15" t="str">
        <f t="shared" si="2"/>
        <v>ІІІ ур</v>
      </c>
      <c r="M15" s="32"/>
      <c r="N15" s="31"/>
      <c r="O15" s="31"/>
      <c r="P15" s="31"/>
      <c r="Q15" s="31"/>
      <c r="R15" s="31"/>
      <c r="S15" s="31"/>
      <c r="T15" s="31"/>
    </row>
    <row r="16" spans="1:20" x14ac:dyDescent="0.25">
      <c r="A16" s="31"/>
      <c r="B16" s="32"/>
      <c r="C16" s="12">
        <v>7</v>
      </c>
      <c r="D16" s="12" t="s">
        <v>88</v>
      </c>
      <c r="E16" s="12">
        <v>1</v>
      </c>
      <c r="F16" s="12">
        <v>1</v>
      </c>
      <c r="G16" s="12">
        <v>1</v>
      </c>
      <c r="H16" s="12">
        <v>1</v>
      </c>
      <c r="I16" s="12">
        <v>1</v>
      </c>
      <c r="J16" s="13">
        <f t="shared" si="0"/>
        <v>5</v>
      </c>
      <c r="K16" s="14">
        <f t="shared" si="1"/>
        <v>1</v>
      </c>
      <c r="L16" s="15" t="str">
        <f t="shared" si="2"/>
        <v>І ур</v>
      </c>
      <c r="M16" s="32"/>
      <c r="N16" s="31"/>
      <c r="O16" s="31"/>
      <c r="P16" s="31"/>
      <c r="Q16" s="31"/>
      <c r="R16" s="31"/>
      <c r="S16" s="31"/>
      <c r="T16" s="31"/>
    </row>
    <row r="17" spans="1:20" x14ac:dyDescent="0.25">
      <c r="A17" s="31"/>
      <c r="B17" s="32"/>
      <c r="C17" s="12">
        <v>8</v>
      </c>
      <c r="D17" s="12" t="s">
        <v>89</v>
      </c>
      <c r="E17" s="12">
        <v>3</v>
      </c>
      <c r="F17" s="12">
        <v>3</v>
      </c>
      <c r="G17" s="12">
        <v>3</v>
      </c>
      <c r="H17" s="12">
        <v>3</v>
      </c>
      <c r="I17" s="12">
        <v>3</v>
      </c>
      <c r="J17" s="13">
        <f t="shared" si="0"/>
        <v>15</v>
      </c>
      <c r="K17" s="14">
        <f t="shared" si="1"/>
        <v>3</v>
      </c>
      <c r="L17" s="15" t="str">
        <f t="shared" si="2"/>
        <v>ІІІ ур</v>
      </c>
      <c r="M17" s="32"/>
      <c r="N17" s="31"/>
      <c r="O17" s="31"/>
      <c r="P17" s="31"/>
      <c r="Q17" s="31"/>
      <c r="R17" s="31"/>
      <c r="S17" s="31"/>
      <c r="T17" s="31"/>
    </row>
    <row r="18" spans="1:20" x14ac:dyDescent="0.25">
      <c r="A18" s="31"/>
      <c r="B18" s="31"/>
      <c r="C18" s="12">
        <v>9</v>
      </c>
      <c r="D18" s="12" t="s">
        <v>90</v>
      </c>
      <c r="E18" s="12">
        <v>2</v>
      </c>
      <c r="F18" s="12">
        <v>2</v>
      </c>
      <c r="G18" s="12">
        <v>2</v>
      </c>
      <c r="H18" s="12">
        <v>2</v>
      </c>
      <c r="I18" s="12">
        <v>2</v>
      </c>
      <c r="J18" s="13">
        <f t="shared" si="0"/>
        <v>10</v>
      </c>
      <c r="K18" s="14">
        <f t="shared" si="1"/>
        <v>2</v>
      </c>
      <c r="L18" s="15" t="str">
        <f t="shared" si="2"/>
        <v>ІІ ур</v>
      </c>
      <c r="M18" s="31"/>
      <c r="N18" s="31"/>
      <c r="O18" s="31"/>
      <c r="P18" s="31"/>
      <c r="Q18" s="31"/>
      <c r="R18" s="31"/>
      <c r="S18" s="31"/>
      <c r="T18" s="31"/>
    </row>
    <row r="19" spans="1:20" x14ac:dyDescent="0.25">
      <c r="A19" s="31"/>
      <c r="B19" s="31"/>
      <c r="C19" s="12">
        <v>10</v>
      </c>
      <c r="D19" s="12" t="s">
        <v>91</v>
      </c>
      <c r="E19" s="12">
        <v>1</v>
      </c>
      <c r="F19" s="12">
        <v>1</v>
      </c>
      <c r="G19" s="12">
        <v>1</v>
      </c>
      <c r="H19" s="12">
        <v>1</v>
      </c>
      <c r="I19" s="12">
        <v>1</v>
      </c>
      <c r="J19" s="13">
        <f t="shared" si="0"/>
        <v>5</v>
      </c>
      <c r="K19" s="14">
        <f t="shared" si="1"/>
        <v>1</v>
      </c>
      <c r="L19" s="15" t="str">
        <f t="shared" si="2"/>
        <v>І ур</v>
      </c>
      <c r="M19" s="31"/>
      <c r="N19" s="31"/>
      <c r="O19" s="31"/>
      <c r="P19" s="31"/>
      <c r="Q19" s="31"/>
      <c r="R19" s="31"/>
      <c r="S19" s="31"/>
      <c r="T19" s="31"/>
    </row>
    <row r="20" spans="1:20" x14ac:dyDescent="0.25">
      <c r="A20" s="31"/>
      <c r="B20" s="31"/>
      <c r="C20" s="12">
        <v>11</v>
      </c>
      <c r="D20" s="12" t="s">
        <v>92</v>
      </c>
      <c r="E20" s="12">
        <v>2</v>
      </c>
      <c r="F20" s="12">
        <v>2</v>
      </c>
      <c r="G20" s="12">
        <v>2</v>
      </c>
      <c r="H20" s="12">
        <v>2</v>
      </c>
      <c r="I20" s="12">
        <v>2</v>
      </c>
      <c r="J20" s="13">
        <f t="shared" si="0"/>
        <v>10</v>
      </c>
      <c r="K20" s="14">
        <f t="shared" si="1"/>
        <v>2</v>
      </c>
      <c r="L20" s="15" t="str">
        <f t="shared" si="2"/>
        <v>ІІ ур</v>
      </c>
      <c r="M20" s="31"/>
      <c r="N20" s="31"/>
      <c r="O20" s="31"/>
      <c r="P20" s="31"/>
      <c r="Q20" s="31"/>
      <c r="R20" s="31"/>
      <c r="S20" s="31"/>
      <c r="T20" s="31"/>
    </row>
    <row r="21" spans="1:20" x14ac:dyDescent="0.25">
      <c r="A21" s="31"/>
      <c r="B21" s="31"/>
      <c r="C21" s="12">
        <v>12</v>
      </c>
      <c r="D21" s="12" t="s">
        <v>120</v>
      </c>
      <c r="E21" s="12">
        <v>1</v>
      </c>
      <c r="F21" s="12">
        <v>1</v>
      </c>
      <c r="G21" s="12">
        <v>1</v>
      </c>
      <c r="H21" s="12">
        <v>1</v>
      </c>
      <c r="I21" s="12">
        <v>1</v>
      </c>
      <c r="J21" s="13">
        <f t="shared" si="0"/>
        <v>5</v>
      </c>
      <c r="K21" s="14">
        <f t="shared" si="1"/>
        <v>1</v>
      </c>
      <c r="L21" s="15" t="str">
        <f t="shared" si="2"/>
        <v>І ур</v>
      </c>
      <c r="M21" s="31"/>
      <c r="N21" s="31"/>
      <c r="O21" s="31"/>
      <c r="P21" s="31"/>
      <c r="Q21" s="31"/>
      <c r="R21" s="31"/>
      <c r="S21" s="31"/>
      <c r="T21" s="31"/>
    </row>
    <row r="22" spans="1:20" x14ac:dyDescent="0.25">
      <c r="A22" s="31"/>
      <c r="B22" s="31"/>
      <c r="C22" s="12">
        <v>13</v>
      </c>
      <c r="D22" s="12" t="s">
        <v>93</v>
      </c>
      <c r="E22" s="12">
        <v>3</v>
      </c>
      <c r="F22" s="12">
        <v>3</v>
      </c>
      <c r="G22" s="12">
        <v>3</v>
      </c>
      <c r="H22" s="12">
        <v>3</v>
      </c>
      <c r="I22" s="12">
        <v>3</v>
      </c>
      <c r="J22" s="13">
        <f t="shared" si="0"/>
        <v>15</v>
      </c>
      <c r="K22" s="14">
        <f t="shared" si="1"/>
        <v>3</v>
      </c>
      <c r="L22" s="15" t="str">
        <f t="shared" si="2"/>
        <v>ІІІ ур</v>
      </c>
      <c r="M22" s="31"/>
      <c r="N22" s="31"/>
      <c r="O22" s="31"/>
      <c r="P22" s="31"/>
      <c r="Q22" s="31"/>
      <c r="R22" s="31"/>
      <c r="S22" s="31"/>
      <c r="T22" s="31"/>
    </row>
    <row r="23" spans="1:20" x14ac:dyDescent="0.25">
      <c r="A23" s="31"/>
      <c r="B23" s="31"/>
      <c r="C23" s="12">
        <v>14</v>
      </c>
      <c r="D23" s="12" t="s">
        <v>94</v>
      </c>
      <c r="E23" s="12">
        <v>3</v>
      </c>
      <c r="F23" s="12">
        <v>3</v>
      </c>
      <c r="G23" s="12">
        <v>3</v>
      </c>
      <c r="H23" s="12">
        <v>3</v>
      </c>
      <c r="I23" s="12">
        <v>3</v>
      </c>
      <c r="J23" s="13">
        <f t="shared" si="0"/>
        <v>15</v>
      </c>
      <c r="K23" s="14">
        <f t="shared" si="1"/>
        <v>3</v>
      </c>
      <c r="L23" s="15" t="str">
        <f t="shared" si="2"/>
        <v>ІІІ ур</v>
      </c>
      <c r="M23" s="31"/>
      <c r="N23" s="31"/>
      <c r="O23" s="31"/>
      <c r="P23" s="31"/>
      <c r="Q23" s="31"/>
      <c r="R23" s="31"/>
      <c r="S23" s="31"/>
      <c r="T23" s="31"/>
    </row>
    <row r="24" spans="1:20" x14ac:dyDescent="0.25">
      <c r="A24" s="31"/>
      <c r="B24" s="31"/>
      <c r="C24" s="12">
        <v>15</v>
      </c>
      <c r="D24" s="12" t="s">
        <v>95</v>
      </c>
      <c r="E24" s="12">
        <v>3</v>
      </c>
      <c r="F24" s="12">
        <v>3</v>
      </c>
      <c r="G24" s="12">
        <v>3</v>
      </c>
      <c r="H24" s="12">
        <v>3</v>
      </c>
      <c r="I24" s="12">
        <v>3</v>
      </c>
      <c r="J24" s="13">
        <f t="shared" si="0"/>
        <v>15</v>
      </c>
      <c r="K24" s="14">
        <f t="shared" si="1"/>
        <v>3</v>
      </c>
      <c r="L24" s="15" t="str">
        <f t="shared" si="2"/>
        <v>ІІІ ур</v>
      </c>
      <c r="M24" s="31"/>
      <c r="N24" s="31"/>
      <c r="O24" s="31"/>
      <c r="P24" s="31"/>
      <c r="Q24" s="31"/>
      <c r="R24" s="31"/>
      <c r="S24" s="31"/>
      <c r="T24" s="31"/>
    </row>
    <row r="25" spans="1:20" x14ac:dyDescent="0.25">
      <c r="A25" s="31"/>
      <c r="B25" s="31"/>
      <c r="C25" s="12">
        <v>16</v>
      </c>
      <c r="D25" s="12" t="s">
        <v>96</v>
      </c>
      <c r="E25" s="12">
        <v>1</v>
      </c>
      <c r="F25" s="12">
        <v>1</v>
      </c>
      <c r="G25" s="12">
        <v>1</v>
      </c>
      <c r="H25" s="12">
        <v>1</v>
      </c>
      <c r="I25" s="12">
        <v>1</v>
      </c>
      <c r="J25" s="13">
        <f t="shared" si="0"/>
        <v>5</v>
      </c>
      <c r="K25" s="14">
        <f t="shared" si="1"/>
        <v>1</v>
      </c>
      <c r="L25" s="15" t="str">
        <f t="shared" si="2"/>
        <v>І ур</v>
      </c>
      <c r="M25" s="31"/>
      <c r="N25" s="31"/>
      <c r="O25" s="31"/>
      <c r="P25" s="31"/>
      <c r="Q25" s="31"/>
      <c r="R25" s="31"/>
      <c r="S25" s="31"/>
      <c r="T25" s="31"/>
    </row>
    <row r="26" spans="1:20" x14ac:dyDescent="0.25">
      <c r="A26" s="31"/>
      <c r="B26" s="31"/>
      <c r="C26" s="12">
        <v>17</v>
      </c>
      <c r="D26" s="12" t="s">
        <v>97</v>
      </c>
      <c r="E26" s="12">
        <v>2</v>
      </c>
      <c r="F26" s="12">
        <v>2</v>
      </c>
      <c r="G26" s="12">
        <v>2</v>
      </c>
      <c r="H26" s="12">
        <v>2</v>
      </c>
      <c r="I26" s="12">
        <v>2</v>
      </c>
      <c r="J26" s="13">
        <f t="shared" si="0"/>
        <v>10</v>
      </c>
      <c r="K26" s="14">
        <f t="shared" si="1"/>
        <v>2</v>
      </c>
      <c r="L26" s="15" t="str">
        <f t="shared" si="2"/>
        <v>ІІ ур</v>
      </c>
      <c r="M26" s="31"/>
      <c r="N26" s="31"/>
      <c r="O26" s="31"/>
      <c r="P26" s="31"/>
      <c r="Q26" s="31"/>
      <c r="R26" s="31"/>
      <c r="S26" s="31"/>
      <c r="T26" s="31"/>
    </row>
    <row r="27" spans="1:20" x14ac:dyDescent="0.25">
      <c r="A27" s="31"/>
      <c r="B27" s="31"/>
      <c r="C27" s="12">
        <v>18</v>
      </c>
      <c r="D27" s="12" t="s">
        <v>121</v>
      </c>
      <c r="E27" s="12">
        <v>2</v>
      </c>
      <c r="F27" s="12">
        <v>2</v>
      </c>
      <c r="G27" s="12">
        <v>2</v>
      </c>
      <c r="H27" s="12">
        <v>2</v>
      </c>
      <c r="I27" s="12">
        <v>2</v>
      </c>
      <c r="J27" s="13">
        <f t="shared" si="0"/>
        <v>10</v>
      </c>
      <c r="K27" s="14">
        <f t="shared" si="1"/>
        <v>2</v>
      </c>
      <c r="L27" s="15" t="str">
        <f t="shared" si="2"/>
        <v>ІІ ур</v>
      </c>
      <c r="M27" s="31"/>
      <c r="N27" s="31"/>
      <c r="O27" s="31"/>
      <c r="P27" s="31"/>
      <c r="Q27" s="31"/>
      <c r="R27" s="31"/>
      <c r="S27" s="31"/>
      <c r="T27" s="31"/>
    </row>
    <row r="28" spans="1:20" x14ac:dyDescent="0.25">
      <c r="A28" s="31"/>
      <c r="B28" s="31"/>
      <c r="C28" s="50"/>
      <c r="D28" s="55"/>
      <c r="E28" s="56"/>
      <c r="F28" s="56"/>
      <c r="G28" s="56"/>
      <c r="H28" s="55"/>
      <c r="I28" s="56"/>
      <c r="J28" s="56"/>
      <c r="K28" s="56"/>
      <c r="L28" s="57"/>
      <c r="M28" s="31"/>
      <c r="N28" s="31"/>
      <c r="O28" s="31"/>
      <c r="P28" s="31"/>
      <c r="Q28" s="31"/>
      <c r="R28" s="31"/>
      <c r="S28" s="31"/>
      <c r="T28" s="31"/>
    </row>
    <row r="29" spans="1:20" x14ac:dyDescent="0.25">
      <c r="A29" s="31"/>
      <c r="B29" s="31"/>
      <c r="C29" s="58" t="s">
        <v>25</v>
      </c>
      <c r="D29" s="59"/>
      <c r="E29" s="59"/>
      <c r="F29" s="59"/>
      <c r="G29" s="60"/>
      <c r="H29" s="33">
        <f>COUNTA(D10:D27)</f>
        <v>18</v>
      </c>
      <c r="I29" s="58"/>
      <c r="J29" s="59"/>
      <c r="K29" s="59"/>
      <c r="L29" s="60"/>
      <c r="M29" s="31"/>
      <c r="N29" s="31"/>
      <c r="O29" s="31"/>
      <c r="P29" s="31"/>
      <c r="Q29" s="31"/>
      <c r="R29" s="31"/>
      <c r="S29" s="31"/>
      <c r="T29" s="31"/>
    </row>
    <row r="30" spans="1:20" x14ac:dyDescent="0.25">
      <c r="A30" s="31"/>
      <c r="B30" s="31"/>
      <c r="C30" s="61" t="s">
        <v>26</v>
      </c>
      <c r="D30" s="61"/>
      <c r="E30" s="34">
        <f>COUNTIF(L10:L27,"І ур")</f>
        <v>5</v>
      </c>
      <c r="F30" s="62" t="s">
        <v>27</v>
      </c>
      <c r="G30" s="62"/>
      <c r="H30" s="5">
        <f>COUNTIF(L10:L27,"ІІ ур")</f>
        <v>6</v>
      </c>
      <c r="I30" s="48" t="s">
        <v>28</v>
      </c>
      <c r="J30" s="49"/>
      <c r="K30" s="34">
        <f>COUNTIF(L10:L27,"ІІІ ур")</f>
        <v>7</v>
      </c>
      <c r="L30" s="35"/>
      <c r="M30" s="31"/>
      <c r="N30" s="31"/>
      <c r="O30" s="31"/>
      <c r="P30" s="31"/>
      <c r="Q30" s="31"/>
      <c r="R30" s="31"/>
      <c r="S30" s="31"/>
      <c r="T30" s="31"/>
    </row>
    <row r="31" spans="1:20" ht="49.5" customHeight="1" x14ac:dyDescent="0.25">
      <c r="A31" s="31"/>
      <c r="B31" s="31"/>
      <c r="C31" s="63" t="s">
        <v>29</v>
      </c>
      <c r="D31" s="63"/>
      <c r="E31" s="36">
        <f>(E30/H29)*100</f>
        <v>27.777777777777779</v>
      </c>
      <c r="F31" s="63" t="s">
        <v>30</v>
      </c>
      <c r="G31" s="63"/>
      <c r="H31" s="36">
        <f>(H30/H29)*100</f>
        <v>33.333333333333329</v>
      </c>
      <c r="I31" s="52" t="s">
        <v>31</v>
      </c>
      <c r="J31" s="53"/>
      <c r="K31" s="36">
        <f>(K30/H29)*100</f>
        <v>38.888888888888893</v>
      </c>
      <c r="L31" s="37"/>
      <c r="M31" s="31"/>
      <c r="N31" s="31"/>
      <c r="O31" s="31"/>
      <c r="P31" s="31"/>
      <c r="Q31" s="31"/>
      <c r="R31" s="31"/>
      <c r="S31" s="31"/>
      <c r="T31" s="31"/>
    </row>
    <row r="32" spans="1:20" x14ac:dyDescent="0.25">
      <c r="A32" s="31"/>
      <c r="B32" s="31"/>
      <c r="C32" s="31"/>
      <c r="D32" s="31"/>
      <c r="E32" s="31"/>
      <c r="F32" s="31"/>
      <c r="G32" s="31"/>
      <c r="H32" s="31"/>
      <c r="I32" s="31"/>
      <c r="J32" s="31"/>
      <c r="K32" s="31"/>
      <c r="L32" s="31"/>
      <c r="M32" s="31"/>
      <c r="N32" s="31"/>
      <c r="O32" s="31"/>
      <c r="P32" s="31"/>
      <c r="Q32" s="31"/>
      <c r="R32" s="31"/>
      <c r="S32" s="31"/>
      <c r="T32" s="31"/>
    </row>
    <row r="33" spans="1:20" ht="15" customHeight="1" x14ac:dyDescent="0.25">
      <c r="A33" s="31"/>
      <c r="B33" s="31"/>
      <c r="C33" s="31"/>
      <c r="D33" s="38"/>
      <c r="E33" s="53" t="s">
        <v>11</v>
      </c>
      <c r="F33" s="63"/>
      <c r="G33" s="63" t="s">
        <v>12</v>
      </c>
      <c r="H33" s="63"/>
      <c r="I33" s="52" t="s">
        <v>13</v>
      </c>
      <c r="J33" s="53"/>
      <c r="K33" s="31"/>
      <c r="L33" s="31"/>
      <c r="M33" s="31"/>
      <c r="N33" s="31"/>
      <c r="O33" s="31"/>
      <c r="P33" s="31"/>
      <c r="Q33" s="31"/>
      <c r="R33" s="31"/>
      <c r="S33" s="31"/>
      <c r="T33" s="31"/>
    </row>
    <row r="34" spans="1:20" ht="36.75" customHeight="1" x14ac:dyDescent="0.25">
      <c r="A34" s="31"/>
      <c r="B34" s="31"/>
      <c r="C34" s="31"/>
      <c r="D34" s="39" t="s">
        <v>29</v>
      </c>
      <c r="E34" s="55">
        <f>E31</f>
        <v>27.777777777777779</v>
      </c>
      <c r="F34" s="51"/>
      <c r="G34" s="50"/>
      <c r="H34" s="51"/>
      <c r="I34" s="50"/>
      <c r="J34" s="51"/>
      <c r="K34" s="31"/>
      <c r="L34" s="31"/>
      <c r="M34" s="31"/>
      <c r="N34" s="31"/>
      <c r="O34" s="31"/>
      <c r="P34" s="31"/>
      <c r="Q34" s="31"/>
      <c r="R34" s="31"/>
      <c r="S34" s="31"/>
      <c r="T34" s="31"/>
    </row>
    <row r="35" spans="1:20" ht="41.25" customHeight="1" x14ac:dyDescent="0.25">
      <c r="A35" s="31"/>
      <c r="B35" s="31"/>
      <c r="C35" s="31"/>
      <c r="D35" s="39" t="s">
        <v>30</v>
      </c>
      <c r="E35" s="50">
        <f>H31</f>
        <v>33.333333333333329</v>
      </c>
      <c r="F35" s="51"/>
      <c r="G35" s="50"/>
      <c r="H35" s="51"/>
      <c r="I35" s="50"/>
      <c r="J35" s="51"/>
      <c r="K35" s="31"/>
      <c r="L35" s="31"/>
      <c r="M35" s="31"/>
      <c r="N35" s="31"/>
      <c r="O35" s="31"/>
      <c r="P35" s="31"/>
      <c r="Q35" s="31"/>
      <c r="R35" s="31"/>
      <c r="S35" s="31"/>
      <c r="T35" s="31"/>
    </row>
    <row r="36" spans="1:20" ht="36.75" customHeight="1" x14ac:dyDescent="0.25">
      <c r="A36" s="31"/>
      <c r="B36" s="31"/>
      <c r="C36" s="31"/>
      <c r="D36" s="39" t="s">
        <v>31</v>
      </c>
      <c r="E36" s="50">
        <f>K31</f>
        <v>38.888888888888893</v>
      </c>
      <c r="F36" s="51"/>
      <c r="G36" s="50"/>
      <c r="H36" s="51"/>
      <c r="I36" s="50"/>
      <c r="J36" s="51"/>
      <c r="K36" s="31"/>
      <c r="L36" s="31"/>
      <c r="M36" s="31"/>
      <c r="N36" s="31"/>
      <c r="O36" s="31"/>
      <c r="P36" s="31"/>
      <c r="Q36" s="31"/>
      <c r="R36" s="31"/>
      <c r="S36" s="31"/>
      <c r="T36" s="31"/>
    </row>
    <row r="37" spans="1:20" x14ac:dyDescent="0.25">
      <c r="A37" s="31"/>
      <c r="B37" s="31"/>
      <c r="C37" s="31"/>
      <c r="D37" s="31"/>
      <c r="E37" s="31"/>
      <c r="F37" s="31"/>
      <c r="G37" s="31"/>
      <c r="H37" s="31"/>
      <c r="I37" s="31"/>
      <c r="J37" s="31"/>
      <c r="K37" s="31"/>
      <c r="L37" s="31"/>
      <c r="M37" s="31"/>
      <c r="N37" s="31"/>
      <c r="O37" s="31"/>
      <c r="P37" s="31"/>
      <c r="Q37" s="31"/>
      <c r="R37" s="31"/>
      <c r="S37" s="31"/>
      <c r="T37" s="31"/>
    </row>
    <row r="38" spans="1:20" x14ac:dyDescent="0.25">
      <c r="A38" s="31"/>
      <c r="B38" s="31"/>
      <c r="C38" s="31"/>
      <c r="D38" s="31"/>
      <c r="E38" s="31"/>
      <c r="F38" s="31"/>
      <c r="G38" s="31"/>
      <c r="H38" s="31"/>
      <c r="I38" s="31"/>
      <c r="J38" s="31"/>
      <c r="K38" s="31"/>
      <c r="L38" s="31"/>
      <c r="M38" s="31"/>
      <c r="N38" s="31"/>
      <c r="O38" s="31"/>
      <c r="P38" s="31"/>
      <c r="Q38" s="31"/>
      <c r="R38" s="31"/>
      <c r="S38" s="31"/>
      <c r="T38" s="31"/>
    </row>
    <row r="39" spans="1:20" x14ac:dyDescent="0.25">
      <c r="A39" s="31"/>
      <c r="B39" s="31"/>
      <c r="C39" s="31"/>
      <c r="D39" s="31"/>
      <c r="E39" s="31"/>
      <c r="F39" s="31"/>
      <c r="G39" s="31"/>
      <c r="H39" s="31"/>
      <c r="I39" s="31"/>
      <c r="J39" s="31"/>
      <c r="K39" s="31"/>
      <c r="L39" s="31"/>
      <c r="M39" s="31"/>
      <c r="N39" s="31"/>
      <c r="O39" s="31"/>
      <c r="P39" s="31"/>
      <c r="Q39" s="31"/>
      <c r="R39" s="31"/>
      <c r="S39" s="31"/>
      <c r="T39" s="31"/>
    </row>
    <row r="40" spans="1:20" x14ac:dyDescent="0.25">
      <c r="A40" s="31"/>
      <c r="B40" s="31"/>
      <c r="C40" s="31"/>
      <c r="D40" s="31"/>
      <c r="E40" s="31"/>
      <c r="F40" s="31"/>
      <c r="G40" s="31"/>
      <c r="H40" s="31"/>
      <c r="I40" s="31"/>
      <c r="J40" s="31"/>
      <c r="K40" s="31"/>
      <c r="L40" s="31"/>
      <c r="M40" s="31"/>
      <c r="N40" s="31"/>
      <c r="O40" s="31"/>
      <c r="P40" s="31"/>
      <c r="Q40" s="31"/>
      <c r="R40" s="31"/>
      <c r="S40" s="31"/>
      <c r="T40" s="31"/>
    </row>
    <row r="41" spans="1:20" x14ac:dyDescent="0.25">
      <c r="A41" s="31"/>
      <c r="B41" s="31"/>
      <c r="C41" s="31"/>
      <c r="D41" s="31"/>
      <c r="E41" s="31"/>
      <c r="F41" s="31"/>
      <c r="G41" s="31"/>
      <c r="H41" s="31"/>
      <c r="I41" s="31"/>
      <c r="J41" s="31"/>
      <c r="K41" s="31"/>
      <c r="L41" s="31"/>
      <c r="M41" s="31"/>
      <c r="N41" s="31"/>
      <c r="O41" s="31"/>
      <c r="P41" s="31"/>
      <c r="Q41" s="31"/>
      <c r="R41" s="31"/>
      <c r="S41" s="31"/>
      <c r="T41" s="31"/>
    </row>
    <row r="42" spans="1:20" x14ac:dyDescent="0.25">
      <c r="A42" s="31"/>
      <c r="B42" s="31"/>
      <c r="C42" s="31"/>
      <c r="D42" s="31"/>
      <c r="E42" s="31"/>
      <c r="F42" s="31"/>
      <c r="G42" s="31"/>
      <c r="H42" s="31"/>
      <c r="I42" s="31"/>
      <c r="J42" s="31"/>
      <c r="K42" s="31"/>
      <c r="L42" s="31"/>
      <c r="M42" s="31"/>
      <c r="N42" s="31"/>
      <c r="O42" s="31"/>
      <c r="P42" s="31"/>
      <c r="Q42" s="31"/>
      <c r="R42" s="31"/>
      <c r="S42" s="31"/>
      <c r="T42" s="31"/>
    </row>
    <row r="88" spans="11:12" x14ac:dyDescent="0.25">
      <c r="K88" s="24">
        <v>1</v>
      </c>
      <c r="L88" s="24" t="s">
        <v>32</v>
      </c>
    </row>
    <row r="89" spans="11:12" x14ac:dyDescent="0.25">
      <c r="K89" s="24">
        <v>1.6</v>
      </c>
      <c r="L89" s="24" t="s">
        <v>33</v>
      </c>
    </row>
    <row r="90" spans="11:12" x14ac:dyDescent="0.25">
      <c r="K90" s="24">
        <v>2.6</v>
      </c>
      <c r="L90" s="24" t="s">
        <v>34</v>
      </c>
    </row>
  </sheetData>
  <mergeCells count="24">
    <mergeCell ref="E34:F34"/>
    <mergeCell ref="G34:H34"/>
    <mergeCell ref="E35:F35"/>
    <mergeCell ref="G35:H35"/>
    <mergeCell ref="E36:F36"/>
    <mergeCell ref="G36:H36"/>
    <mergeCell ref="C30:D30"/>
    <mergeCell ref="F30:G30"/>
    <mergeCell ref="C31:D31"/>
    <mergeCell ref="F31:G31"/>
    <mergeCell ref="E33:F33"/>
    <mergeCell ref="G33:H33"/>
    <mergeCell ref="B5:M5"/>
    <mergeCell ref="B6:M6"/>
    <mergeCell ref="B7:M7"/>
    <mergeCell ref="C28:L28"/>
    <mergeCell ref="C29:G29"/>
    <mergeCell ref="I29:L29"/>
    <mergeCell ref="I30:J30"/>
    <mergeCell ref="I36:J36"/>
    <mergeCell ref="I35:J35"/>
    <mergeCell ref="I34:J34"/>
    <mergeCell ref="I33:J33"/>
    <mergeCell ref="I31:J31"/>
  </mergeCells>
  <pageMargins left="0.7" right="0.7" top="0.75" bottom="0.75" header="0.3" footer="0.3"/>
  <pageSetup paperSize="9"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2:R112"/>
  <sheetViews>
    <sheetView zoomScale="57" zoomScaleNormal="57" workbookViewId="0">
      <selection activeCell="C19" sqref="C19"/>
    </sheetView>
  </sheetViews>
  <sheetFormatPr defaultRowHeight="15" x14ac:dyDescent="0.25"/>
  <cols>
    <col min="3" max="3" width="18.85546875" customWidth="1"/>
    <col min="4" max="7" width="30.7109375" customWidth="1"/>
    <col min="8" max="8" width="16.140625" customWidth="1"/>
    <col min="10" max="10" width="35.7109375" customWidth="1"/>
    <col min="12" max="12" width="36" customWidth="1"/>
    <col min="14" max="14" width="36.7109375" customWidth="1"/>
    <col min="16" max="16" width="36.42578125" customWidth="1"/>
    <col min="18" max="18" width="36.7109375" customWidth="1"/>
  </cols>
  <sheetData>
    <row r="2" spans="3:8" ht="15.75" x14ac:dyDescent="0.25">
      <c r="D2" s="76" t="s">
        <v>82</v>
      </c>
      <c r="E2" s="76"/>
      <c r="F2" s="76"/>
    </row>
    <row r="4" spans="3:8" ht="15.75" x14ac:dyDescent="0.25">
      <c r="C4" s="77" t="s">
        <v>107</v>
      </c>
      <c r="D4" s="78"/>
      <c r="E4" s="78"/>
      <c r="F4" s="78"/>
      <c r="G4" s="78"/>
    </row>
    <row r="6" spans="3:8" ht="69.95" customHeight="1" x14ac:dyDescent="0.25">
      <c r="C6" s="4" t="s">
        <v>0</v>
      </c>
      <c r="D6" s="4" t="s">
        <v>1</v>
      </c>
      <c r="E6" s="4" t="s">
        <v>2</v>
      </c>
      <c r="F6" s="4" t="s">
        <v>3</v>
      </c>
      <c r="G6" s="3" t="s">
        <v>4</v>
      </c>
    </row>
    <row r="7" spans="3:8" ht="69.95" customHeight="1" x14ac:dyDescent="0.25">
      <c r="C7" s="3" t="s">
        <v>5</v>
      </c>
      <c r="D7" s="25" t="str">
        <f>IF(D17="","",VLOOKUP(D17,$I$100:$J$102,2,TRUE))</f>
        <v>Закреплять умение выполнять правила подвижных игр, владеть первоначальной техникой выполнения спортивных упражнений и спортивных игр, продолжать учить перестраиваться в звенья по два, три,  совершенствовать навыки аккуратной еды и пользование столовыми приборами</v>
      </c>
      <c r="E7" s="25" t="e">
        <f>IF(D18="","",VLOOKUP(D18,$I$105:$J$107,2,TRUE))</f>
        <v>#REF!</v>
      </c>
      <c r="F7" s="25" t="str">
        <f>IF(D19="","",VLOOKUP(D19,$I$110:$J$112,2,TRUE))</f>
        <v>Закрепелять умение выполнять физкультурные  упражнения в разном темпе в соответствии с музыкальным сопровождением, самостоятельно организовывать двигательную активность, соблюдать правила игры, понимать важность закаливающих процедур и правильно выполнять их, совершенствовать навыки самообслуживания</v>
      </c>
      <c r="G7" s="2" t="s">
        <v>77</v>
      </c>
    </row>
    <row r="8" spans="3:8" ht="69.95" customHeight="1" x14ac:dyDescent="0.25">
      <c r="C8" s="3" t="s">
        <v>6</v>
      </c>
      <c r="D8" s="25" t="str">
        <f>IF(E17="","",VLOOKUP(E17,$K$100:$L$102,2,TRUE))</f>
        <v>Формировать навыки фонематического восприятия через дидактические игры для развития звуковой культуры речи,обогащать словарь существительными, обозначающими названия профессий людей, частей и деталей предметов, закреплять умение называть числительные, согласовывать их в роде, числе, падеже с существительными, развивать желание взаимодействовать со взрослыми и сверстниками в организации драмматизации, формировать навык называния слов, обозначающих количество предметов, действия с ними и их признаки на казахском языке</v>
      </c>
      <c r="E8" s="25" t="e">
        <f>IF(E18="","",VLOOKUP(E18,$K$105:$L$107,2,TRUE))</f>
        <v>#REF!</v>
      </c>
      <c r="F8" s="25" t="str">
        <f>IF(E19="","",VLOOKUP(E19,$I$110:$J$112,2,TRUE))</f>
        <v>Закрепелять умение выполнять физкультурные  упражнения в разном темпе в соответствии с музыкальным сопровождением, самостоятельно организовывать двигательную активность, соблюдать правила игры, понимать важность закаливающих процедур и правильно выполнять их, совершенствовать навыки самообслуживания</v>
      </c>
      <c r="G8" s="1" t="s">
        <v>77</v>
      </c>
    </row>
    <row r="9" spans="3:8" ht="69.95" customHeight="1" x14ac:dyDescent="0.25">
      <c r="C9" s="3" t="s">
        <v>7</v>
      </c>
      <c r="D9" s="25" t="str">
        <f>IF(F17="","",VLOOKUP(F17,$M$100:$N$102,2,TRUE))</f>
        <v>Закреплять умение считать  в пределах 5, называя числа по порядку, раскладывать предметы разной величины по высоте в возрастающем и убывающем порядке, называть и различать геметрические фигуры, находить их в окружающей обстановке, формировать умение использовать строительные детали с учетом их конструктивных свойств (устойчивости), формировать умение устанавливать простейшие связи в сезонных изменениях в погоде и природе, знать и называть детенышек домашних и диких животных</v>
      </c>
      <c r="E9" s="25" t="e">
        <f>IF(F18="","",VLOOKUP(F18,$M$105:$N$107,2,TRUE))</f>
        <v>#REF!</v>
      </c>
      <c r="F9" s="25" t="str">
        <f>IF(F19="","",VLOOKUP(F19,$I$110:$J$112,2,TRUE))</f>
        <v>Закрепелять умение выполнять физкультурные  упражнения в разном темпе в соответствии с музыкальным сопровождением, самостоятельно организовывать двигательную активность, соблюдать правила игры, понимать важность закаливающих процедур и правильно выполнять их, совершенствовать навыки самообслуживания</v>
      </c>
      <c r="G9" s="2" t="s">
        <v>77</v>
      </c>
    </row>
    <row r="10" spans="3:8" ht="69.95" customHeight="1" x14ac:dyDescent="0.25">
      <c r="C10" s="3" t="s">
        <v>8</v>
      </c>
      <c r="D10" s="25" t="str">
        <f>IF(G17="","",VLOOKUP(G17,$O$100:$P$102,2,TRUE))</f>
        <v>Закреплять умение рисовать по образцу с учетом формы и пропорции, формировать умение лепить предметы быта и образные игрушки по мотивам народного творчества, развивать умение правильно держать ножницы и пользоваться ими, вырезать фигуры круглой формы, закреплять умение при хороводе перестраиваться в большой круг, точно передавать ритм музыки</v>
      </c>
      <c r="E10" s="25" t="e">
        <f>IF(G18="","",VLOOKUP(G18,$O$105:$P$107,2,TRUE))</f>
        <v>#REF!</v>
      </c>
      <c r="F10" s="25" t="str">
        <f>IF(G19="","",VLOOKUP(G19,$I$110:$J$112,2,TRUE))</f>
        <v>Закрепелять умение выполнять физкультурные  упражнения в разном темпе в соответствии с музыкальным сопровождением, самостоятельно организовывать двигательную активность, соблюдать правила игры, понимать важность закаливающих процедур и правильно выполнять их, совершенствовать навыки самообслуживания</v>
      </c>
      <c r="G10" s="2" t="s">
        <v>77</v>
      </c>
    </row>
    <row r="11" spans="3:8" ht="69.95" customHeight="1" x14ac:dyDescent="0.25">
      <c r="C11" s="29" t="s">
        <v>9</v>
      </c>
      <c r="D11" s="25" t="str">
        <f>IF(H17="","",VLOOKUP(H17,$Q$100:$R$102,2,TRUE))</f>
        <v>Закреплять умение называть населенный пункт, где родился, свою страну, различать и называть устройство и внутреннее убранство юрты, формировать представлениие о правилах дорожного движения и сигналах светофора, о людях разных профессий</v>
      </c>
      <c r="E11" s="25" t="e">
        <f>IF(H18="","",VLOOKUP(H18,$Q$105:$R$107,2,TRUE))</f>
        <v>#REF!</v>
      </c>
      <c r="F11" s="25" t="str">
        <f>IF(H19="","",VLOOKUP(H19,$I$110:$J$112,2,TRUE))</f>
        <v>Закрепелять умение выполнять физкультурные  упражнения в разном темпе в соответствии с музыкальным сопровождением, самостоятельно организовывать двигательную активность, соблюдать правила игры, понимать важность закаливающих процедур и правильно выполнять их, совершенствовать навыки самообслуживания</v>
      </c>
      <c r="G11" s="28" t="s">
        <v>77</v>
      </c>
    </row>
    <row r="16" spans="3:8" x14ac:dyDescent="0.25">
      <c r="C16" s="5"/>
      <c r="D16" s="5" t="s">
        <v>10</v>
      </c>
      <c r="E16" s="5" t="s">
        <v>6</v>
      </c>
      <c r="F16" s="5" t="s">
        <v>7</v>
      </c>
      <c r="G16" s="5" t="s">
        <v>8</v>
      </c>
      <c r="H16" s="30" t="s">
        <v>9</v>
      </c>
    </row>
    <row r="17" spans="3:8" x14ac:dyDescent="0.25">
      <c r="C17" s="5" t="s">
        <v>11</v>
      </c>
      <c r="D17" s="5">
        <v>2</v>
      </c>
      <c r="E17" s="5">
        <v>2</v>
      </c>
      <c r="F17" s="5">
        <v>2</v>
      </c>
      <c r="G17" s="5">
        <v>2</v>
      </c>
      <c r="H17" s="30">
        <v>2</v>
      </c>
    </row>
    <row r="18" spans="3:8" x14ac:dyDescent="0.25">
      <c r="C18" s="5" t="s">
        <v>12</v>
      </c>
      <c r="D18" s="5" t="e">
        <f>#REF!</f>
        <v>#REF!</v>
      </c>
      <c r="E18" s="5" t="e">
        <f>#REF!</f>
        <v>#REF!</v>
      </c>
      <c r="F18" s="5" t="e">
        <f>#REF!</f>
        <v>#REF!</v>
      </c>
      <c r="G18" s="5" t="e">
        <f>#REF!</f>
        <v>#REF!</v>
      </c>
      <c r="H18" s="30" t="e">
        <f>#REF!</f>
        <v>#REF!</v>
      </c>
    </row>
    <row r="19" spans="3:8" x14ac:dyDescent="0.25">
      <c r="C19" s="5" t="s">
        <v>13</v>
      </c>
      <c r="D19" s="5">
        <v>2</v>
      </c>
      <c r="E19" s="5">
        <v>2</v>
      </c>
      <c r="F19" s="5">
        <v>2</v>
      </c>
      <c r="G19" s="5">
        <v>2</v>
      </c>
      <c r="H19" s="30">
        <v>2</v>
      </c>
    </row>
    <row r="98" spans="9:18" x14ac:dyDescent="0.25">
      <c r="J98" t="s">
        <v>5</v>
      </c>
      <c r="L98" t="s">
        <v>6</v>
      </c>
      <c r="N98" t="s">
        <v>7</v>
      </c>
      <c r="P98" t="s">
        <v>8</v>
      </c>
      <c r="R98" t="s">
        <v>9</v>
      </c>
    </row>
    <row r="100" spans="9:18" ht="57" customHeight="1" x14ac:dyDescent="0.25">
      <c r="I100" s="22">
        <v>1</v>
      </c>
      <c r="J100" s="2" t="s">
        <v>37</v>
      </c>
      <c r="K100" s="22">
        <v>1</v>
      </c>
      <c r="L100" s="2" t="s">
        <v>38</v>
      </c>
      <c r="M100" s="26">
        <v>1</v>
      </c>
      <c r="N100" s="2" t="s">
        <v>39</v>
      </c>
      <c r="O100" s="2">
        <v>1</v>
      </c>
      <c r="P100" s="2" t="s">
        <v>40</v>
      </c>
      <c r="Q100" s="2">
        <v>1</v>
      </c>
      <c r="R100" s="2" t="s">
        <v>41</v>
      </c>
    </row>
    <row r="101" spans="9:18" ht="315" x14ac:dyDescent="0.25">
      <c r="I101" s="22">
        <v>1.6</v>
      </c>
      <c r="J101" s="2" t="s">
        <v>42</v>
      </c>
      <c r="K101" s="22">
        <v>1.6</v>
      </c>
      <c r="L101" s="2" t="s">
        <v>43</v>
      </c>
      <c r="M101" s="22">
        <v>1.6</v>
      </c>
      <c r="N101" s="2" t="s">
        <v>44</v>
      </c>
      <c r="O101" s="22">
        <v>1.6</v>
      </c>
      <c r="P101" s="2" t="s">
        <v>45</v>
      </c>
      <c r="Q101" s="22">
        <v>1.6</v>
      </c>
      <c r="R101" s="2" t="s">
        <v>46</v>
      </c>
    </row>
    <row r="102" spans="9:18" ht="236.25" x14ac:dyDescent="0.25">
      <c r="I102" s="22">
        <v>2.6</v>
      </c>
      <c r="J102" s="2" t="s">
        <v>47</v>
      </c>
      <c r="K102" s="22">
        <v>2.6</v>
      </c>
      <c r="L102" s="2" t="s">
        <v>48</v>
      </c>
      <c r="M102" s="22">
        <v>2.6</v>
      </c>
      <c r="N102" s="2" t="s">
        <v>49</v>
      </c>
      <c r="O102" s="22">
        <v>2.6</v>
      </c>
      <c r="P102" s="2" t="s">
        <v>50</v>
      </c>
      <c r="Q102" s="22">
        <v>2.6</v>
      </c>
      <c r="R102" s="2" t="s">
        <v>51</v>
      </c>
    </row>
    <row r="105" spans="9:18" ht="252" x14ac:dyDescent="0.25">
      <c r="I105" s="22">
        <v>1</v>
      </c>
      <c r="J105" s="2" t="s">
        <v>52</v>
      </c>
      <c r="K105" s="22">
        <v>1</v>
      </c>
      <c r="L105" s="2" t="s">
        <v>53</v>
      </c>
      <c r="M105" s="26">
        <v>1</v>
      </c>
      <c r="N105" s="2" t="s">
        <v>54</v>
      </c>
      <c r="O105" s="2">
        <v>1</v>
      </c>
      <c r="P105" s="2" t="s">
        <v>55</v>
      </c>
      <c r="Q105" s="2">
        <v>1</v>
      </c>
      <c r="R105" s="2" t="s">
        <v>56</v>
      </c>
    </row>
    <row r="106" spans="9:18" ht="75.75" customHeight="1" x14ac:dyDescent="0.25">
      <c r="I106" s="22">
        <v>1.6</v>
      </c>
      <c r="J106" s="2" t="s">
        <v>57</v>
      </c>
      <c r="K106" s="22">
        <v>1.6</v>
      </c>
      <c r="L106" s="2" t="s">
        <v>58</v>
      </c>
      <c r="M106" s="22">
        <v>1.6</v>
      </c>
      <c r="N106" s="2" t="s">
        <v>59</v>
      </c>
      <c r="O106" s="22">
        <v>1.6</v>
      </c>
      <c r="P106" s="2" t="s">
        <v>60</v>
      </c>
      <c r="Q106" s="22">
        <v>1.6</v>
      </c>
      <c r="R106" s="2" t="s">
        <v>61</v>
      </c>
    </row>
    <row r="107" spans="9:18" ht="252" x14ac:dyDescent="0.25">
      <c r="I107" s="22">
        <v>2.6</v>
      </c>
      <c r="J107" s="2" t="s">
        <v>62</v>
      </c>
      <c r="K107" s="22">
        <v>2.6</v>
      </c>
      <c r="L107" s="2" t="s">
        <v>63</v>
      </c>
      <c r="M107" s="22">
        <v>2.6</v>
      </c>
      <c r="N107" s="2" t="s">
        <v>64</v>
      </c>
      <c r="O107" s="22">
        <v>2.6</v>
      </c>
      <c r="P107" s="2" t="s">
        <v>65</v>
      </c>
      <c r="Q107" s="22">
        <v>2.6</v>
      </c>
      <c r="R107" s="2" t="s">
        <v>66</v>
      </c>
    </row>
    <row r="110" spans="9:18" ht="77.25" customHeight="1" x14ac:dyDescent="0.25">
      <c r="I110" s="22">
        <v>1</v>
      </c>
      <c r="J110" s="2" t="s">
        <v>67</v>
      </c>
      <c r="K110" s="22">
        <v>1</v>
      </c>
      <c r="L110" s="2" t="s">
        <v>68</v>
      </c>
      <c r="M110" s="26">
        <v>1</v>
      </c>
      <c r="N110" s="2" t="s">
        <v>69</v>
      </c>
      <c r="O110" s="2">
        <v>1</v>
      </c>
      <c r="P110" s="2" t="s">
        <v>70</v>
      </c>
      <c r="Q110" s="2">
        <v>1</v>
      </c>
      <c r="R110" s="2" t="s">
        <v>71</v>
      </c>
    </row>
    <row r="111" spans="9:18" ht="315" x14ac:dyDescent="0.25">
      <c r="I111" s="22">
        <v>1.6</v>
      </c>
      <c r="J111" s="2" t="s">
        <v>72</v>
      </c>
      <c r="K111" s="22">
        <v>1.6</v>
      </c>
      <c r="L111" s="2" t="s">
        <v>73</v>
      </c>
      <c r="M111" s="22">
        <v>1.6</v>
      </c>
      <c r="N111" s="2" t="s">
        <v>74</v>
      </c>
      <c r="O111" s="22">
        <v>1.6</v>
      </c>
      <c r="P111" s="2" t="s">
        <v>75</v>
      </c>
      <c r="Q111" s="22">
        <v>1.6</v>
      </c>
      <c r="R111" s="2" t="s">
        <v>76</v>
      </c>
    </row>
    <row r="112" spans="9:18" ht="346.5" x14ac:dyDescent="0.25">
      <c r="I112" s="22">
        <v>2.6</v>
      </c>
      <c r="J112" s="2" t="s">
        <v>77</v>
      </c>
      <c r="K112" s="22">
        <v>2.6</v>
      </c>
      <c r="L112" s="2" t="s">
        <v>78</v>
      </c>
      <c r="M112" s="22">
        <v>2.6</v>
      </c>
      <c r="N112" s="2" t="s">
        <v>79</v>
      </c>
      <c r="O112" s="22">
        <v>2.6</v>
      </c>
      <c r="P112" s="2" t="s">
        <v>80</v>
      </c>
      <c r="Q112" s="22">
        <v>2.6</v>
      </c>
      <c r="R112" s="2" t="s">
        <v>81</v>
      </c>
    </row>
  </sheetData>
  <mergeCells count="2">
    <mergeCell ref="D2:F2"/>
    <mergeCell ref="C4:G4"/>
  </mergeCells>
  <pageMargins left="0.7" right="0.7" top="0.75" bottom="0.75" header="0.3" footer="0.3"/>
  <drawing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2:R112"/>
  <sheetViews>
    <sheetView zoomScale="71" zoomScaleNormal="71" workbookViewId="0">
      <selection activeCell="C19" sqref="C19"/>
    </sheetView>
  </sheetViews>
  <sheetFormatPr defaultRowHeight="15" x14ac:dyDescent="0.25"/>
  <cols>
    <col min="3" max="3" width="19.7109375" customWidth="1"/>
    <col min="4" max="8" width="30.7109375" customWidth="1"/>
    <col min="10" max="10" width="36.7109375" customWidth="1"/>
    <col min="12" max="12" width="36.7109375" customWidth="1"/>
    <col min="14" max="14" width="36.7109375" customWidth="1"/>
    <col min="16" max="16" width="36.5703125" customWidth="1"/>
    <col min="18" max="18" width="36.5703125" customWidth="1"/>
  </cols>
  <sheetData>
    <row r="2" spans="3:8" ht="15.75" x14ac:dyDescent="0.25">
      <c r="D2" s="76" t="s">
        <v>82</v>
      </c>
      <c r="E2" s="76"/>
      <c r="F2" s="76"/>
    </row>
    <row r="4" spans="3:8" ht="15.75" x14ac:dyDescent="0.25">
      <c r="C4" s="77" t="s">
        <v>106</v>
      </c>
      <c r="D4" s="78"/>
      <c r="E4" s="78"/>
      <c r="F4" s="78"/>
      <c r="G4" s="78"/>
    </row>
    <row r="6" spans="3:8" ht="69.95" customHeight="1" x14ac:dyDescent="0.25">
      <c r="C6" s="4" t="s">
        <v>0</v>
      </c>
      <c r="D6" s="4" t="s">
        <v>1</v>
      </c>
      <c r="E6" s="4" t="s">
        <v>2</v>
      </c>
      <c r="F6" s="4" t="s">
        <v>3</v>
      </c>
      <c r="G6" s="3" t="s">
        <v>4</v>
      </c>
    </row>
    <row r="7" spans="3:8" ht="69.95" customHeight="1" x14ac:dyDescent="0.25">
      <c r="C7" s="3" t="s">
        <v>5</v>
      </c>
      <c r="D7" s="25" t="e">
        <f>IF(D17="","",VLOOKUP(D17,$I$100:$J$102,2,TRUE))</f>
        <v>#N/A</v>
      </c>
      <c r="E7" s="25" t="e">
        <f>IF(D18="","",VLOOKUP(D18,$I$105:$J$107,2,TRUE))</f>
        <v>#REF!</v>
      </c>
      <c r="F7" s="25" t="str">
        <f>IF(D19="","",VLOOKUP(D19,$I$110:$J$112,2,TRUE))</f>
        <v>Закреплять интерес к физическим упражнениям и закаливающим процедурам, формировать умение выполнения элементов спортивных игр, развивать навыки самообслуживания</v>
      </c>
      <c r="G7" s="25" t="str">
        <f>IF(E19="","",VLOOKUP(E19,$I$110:$J$112,2,TRUE))</f>
        <v>Закреплять интерес к физическим упражнениям и закаливающим процедурам, формировать умение выполнения элементов спортивных игр, развивать навыки самообслуживания</v>
      </c>
    </row>
    <row r="8" spans="3:8" ht="69.95" customHeight="1" x14ac:dyDescent="0.25">
      <c r="C8" s="3" t="s">
        <v>6</v>
      </c>
      <c r="D8" s="25" t="str">
        <f>IF(E17="","",VLOOKUP(E17,$K$100:$L$102,2,TRUE))</f>
        <v xml:space="preserve">Закреплять умение правильно произносить звуки речи в словах, группировать предметы по отличительным признакам, закреплять умение согласовывать слова в роде, числе и падеже, развивать связную речь при наблюдении за объектами природы, умение читать наизусть выразительно, осмысленно,  учить задавать и отвечать на простые вопросы на казахском языке
</v>
      </c>
      <c r="E8" s="25" t="e">
        <f>IF(E18="","",VLOOKUP(E18,$K$105:$L$107,2,TRUE))</f>
        <v>#REF!</v>
      </c>
      <c r="F8" s="25" t="str">
        <f>IF(E19="","",VLOOKUP(E19,$I$110:$J$112,2,TRUE))</f>
        <v>Закреплять интерес к физическим упражнениям и закаливающим процедурам, формировать умение выполнения элементов спортивных игр, развивать навыки самообслуживания</v>
      </c>
      <c r="G8" s="25" t="str">
        <f>IF(F19="","",VLOOKUP(F19,$I$110:$J$112,2,TRUE))</f>
        <v>Закреплять интерес к физическим упражнениям и закаливающим процедурам, формировать умение выполнения элементов спортивных игр, развивать навыки самообслуживания</v>
      </c>
    </row>
    <row r="9" spans="3:8" ht="69.95" customHeight="1" x14ac:dyDescent="0.25">
      <c r="C9" s="3" t="s">
        <v>7</v>
      </c>
      <c r="D9" s="25" t="str">
        <f>IF(F17="","",VLOOKUP(F17,$M$100:$N$102,2,TRUE))</f>
        <v>Учить обозначать результаты сравнения предметов словами больше- меньше, знать и различать геометрические фигуры, формировать умение располагать стоительный материал различным способом по условию, развивать представление о живой  и неживой природе.</v>
      </c>
      <c r="E9" s="25" t="e">
        <f>IF(F18="","",VLOOKUP(F18,$M$105:$N$107,2,TRUE))</f>
        <v>#REF!</v>
      </c>
      <c r="F9" s="25" t="str">
        <f>IF(F19="","",VLOOKUP(F19,$I$110:$J$112,2,TRUE))</f>
        <v>Закреплять интерес к физическим упражнениям и закаливающим процедурам, формировать умение выполнения элементов спортивных игр, развивать навыки самообслуживания</v>
      </c>
      <c r="G9" s="25" t="str">
        <f>IF(G19="","",VLOOKUP(G19,$I$110:$J$112,2,TRUE))</f>
        <v>Закреплять интерес к физическим упражнениям и закаливающим процедурам, формировать умение выполнения элементов спортивных игр, развивать навыки самообслуживания</v>
      </c>
    </row>
    <row r="10" spans="3:8" ht="69.95" customHeight="1" x14ac:dyDescent="0.25">
      <c r="C10" s="3" t="s">
        <v>8</v>
      </c>
      <c r="D10" s="25" t="str">
        <f>IF(G17="","",VLOOKUP(G17,$O$100:$P$102,2,TRUE))</f>
        <v xml:space="preserve">Закреплять умение свободно держать в руках карандаш, фломастер, кисть во время рисования, продолжать развивать интерес к лепке из глины, теста, пластилина, формировать умение составлять простейшие композиции из готовых форм, реагировать на начало и окончание мелодии.
    </v>
      </c>
      <c r="E10" s="25" t="e">
        <f>IF(G18="","",VLOOKUP(G18,$O$105:$P$107,2,TRUE))</f>
        <v>#REF!</v>
      </c>
      <c r="F10" s="25" t="str">
        <f>IF(G19="","",VLOOKUP(G19,$I$110:$J$112,2,TRUE))</f>
        <v>Закреплять интерес к физическим упражнениям и закаливающим процедурам, формировать умение выполнения элементов спортивных игр, развивать навыки самообслуживания</v>
      </c>
      <c r="G10" s="25" t="str">
        <f>IF(H19="","",VLOOKUP(H19,$I$110:$J$112,2,TRUE))</f>
        <v>Закреплять интерес к физическим упражнениям и закаливающим процедурам, формировать умение выполнения элементов спортивных игр, развивать навыки самообслуживания</v>
      </c>
    </row>
    <row r="11" spans="3:8" ht="69.95" customHeight="1" x14ac:dyDescent="0.25">
      <c r="C11" s="29" t="s">
        <v>9</v>
      </c>
      <c r="D11" s="25" t="str">
        <f>IF(H17="","",VLOOKUP(H17,$Q$100:$R$102,2,TRUE))</f>
        <v>Учить рассказывать о членах своей семьи, узнавать и называть флаг Казахстана, формировать желание помогать взрослым</v>
      </c>
      <c r="E11" s="25" t="e">
        <f>IF(H18="","",VLOOKUP(H18,$Q$105:$R$107,2,TRUE))</f>
        <v>#REF!</v>
      </c>
      <c r="F11" s="25" t="str">
        <f>IF(H19="","",VLOOKUP(H19,$I$110:$J$112,2,TRUE))</f>
        <v>Закреплять интерес к физическим упражнениям и закаливающим процедурам, формировать умение выполнения элементов спортивных игр, развивать навыки самообслуживания</v>
      </c>
      <c r="G11" s="25" t="str">
        <f>IF(I19="","",VLOOKUP(I19,$I$110:$J$112,2,TRUE))</f>
        <v/>
      </c>
    </row>
    <row r="16" spans="3:8" x14ac:dyDescent="0.25">
      <c r="C16" s="5"/>
      <c r="D16" s="5" t="s">
        <v>10</v>
      </c>
      <c r="E16" s="5" t="s">
        <v>6</v>
      </c>
      <c r="F16" s="5" t="s">
        <v>7</v>
      </c>
      <c r="G16" s="5" t="s">
        <v>8</v>
      </c>
      <c r="H16" s="30" t="s">
        <v>9</v>
      </c>
    </row>
    <row r="17" spans="3:8" x14ac:dyDescent="0.25">
      <c r="C17" s="5" t="s">
        <v>11</v>
      </c>
      <c r="D17" s="5">
        <v>1</v>
      </c>
      <c r="E17" s="5">
        <v>1</v>
      </c>
      <c r="F17" s="5">
        <v>1</v>
      </c>
      <c r="G17" s="5">
        <v>1</v>
      </c>
      <c r="H17" s="30">
        <v>1</v>
      </c>
    </row>
    <row r="18" spans="3:8" x14ac:dyDescent="0.25">
      <c r="C18" s="5" t="s">
        <v>12</v>
      </c>
      <c r="D18" s="5" t="e">
        <f>#REF!</f>
        <v>#REF!</v>
      </c>
      <c r="E18" s="5" t="e">
        <f>#REF!</f>
        <v>#REF!</v>
      </c>
      <c r="F18" s="5" t="e">
        <f>#REF!</f>
        <v>#REF!</v>
      </c>
      <c r="G18" s="5" t="e">
        <f>#REF!</f>
        <v>#REF!</v>
      </c>
      <c r="H18" s="30" t="e">
        <f>#REF!</f>
        <v>#REF!</v>
      </c>
    </row>
    <row r="19" spans="3:8" x14ac:dyDescent="0.25">
      <c r="C19" s="5" t="s">
        <v>13</v>
      </c>
      <c r="D19" s="5">
        <v>1</v>
      </c>
      <c r="E19" s="5">
        <v>1</v>
      </c>
      <c r="F19" s="5">
        <v>1</v>
      </c>
      <c r="G19" s="5">
        <v>1</v>
      </c>
      <c r="H19" s="30">
        <v>1</v>
      </c>
    </row>
    <row r="98" spans="9:18" x14ac:dyDescent="0.25">
      <c r="J98" t="s">
        <v>5</v>
      </c>
      <c r="L98" t="s">
        <v>6</v>
      </c>
      <c r="N98" t="s">
        <v>7</v>
      </c>
      <c r="P98" t="s">
        <v>8</v>
      </c>
      <c r="R98" t="s">
        <v>9</v>
      </c>
    </row>
    <row r="100" spans="9:18" ht="63" customHeight="1" x14ac:dyDescent="0.25">
      <c r="I100" s="22" t="s">
        <v>91</v>
      </c>
      <c r="J100" s="2" t="s">
        <v>37</v>
      </c>
      <c r="K100" s="22">
        <v>1</v>
      </c>
      <c r="L100" s="2" t="s">
        <v>38</v>
      </c>
      <c r="M100" s="26">
        <v>1</v>
      </c>
      <c r="N100" s="2" t="s">
        <v>39</v>
      </c>
      <c r="O100" s="2">
        <v>1</v>
      </c>
      <c r="P100" s="2" t="s">
        <v>40</v>
      </c>
      <c r="Q100" s="2">
        <v>1</v>
      </c>
      <c r="R100" s="2" t="s">
        <v>41</v>
      </c>
    </row>
    <row r="101" spans="9:18" ht="299.25" x14ac:dyDescent="0.25">
      <c r="I101" s="22">
        <v>1.6</v>
      </c>
      <c r="J101" s="2" t="s">
        <v>42</v>
      </c>
      <c r="K101" s="22">
        <v>1.6</v>
      </c>
      <c r="L101" s="2" t="s">
        <v>43</v>
      </c>
      <c r="M101" s="22">
        <v>1.6</v>
      </c>
      <c r="N101" s="2" t="s">
        <v>44</v>
      </c>
      <c r="O101" s="22">
        <v>1.6</v>
      </c>
      <c r="P101" s="2" t="s">
        <v>45</v>
      </c>
      <c r="Q101" s="22">
        <v>1.6</v>
      </c>
      <c r="R101" s="2" t="s">
        <v>46</v>
      </c>
    </row>
    <row r="102" spans="9:18" ht="236.25" x14ac:dyDescent="0.25">
      <c r="I102" s="22">
        <v>2.6</v>
      </c>
      <c r="J102" s="2" t="s">
        <v>47</v>
      </c>
      <c r="K102" s="22">
        <v>2.6</v>
      </c>
      <c r="L102" s="2" t="s">
        <v>48</v>
      </c>
      <c r="M102" s="22">
        <v>2.6</v>
      </c>
      <c r="N102" s="2" t="s">
        <v>49</v>
      </c>
      <c r="O102" s="22">
        <v>2.6</v>
      </c>
      <c r="P102" s="2" t="s">
        <v>50</v>
      </c>
      <c r="Q102" s="22">
        <v>2.6</v>
      </c>
      <c r="R102" s="2" t="s">
        <v>51</v>
      </c>
    </row>
    <row r="105" spans="9:18" ht="252" x14ac:dyDescent="0.25">
      <c r="I105" s="22">
        <v>1</v>
      </c>
      <c r="J105" s="2" t="s">
        <v>52</v>
      </c>
      <c r="K105" s="22">
        <v>1</v>
      </c>
      <c r="L105" s="2" t="s">
        <v>53</v>
      </c>
      <c r="M105" s="26">
        <v>1</v>
      </c>
      <c r="N105" s="2" t="s">
        <v>54</v>
      </c>
      <c r="O105" s="2">
        <v>1</v>
      </c>
      <c r="P105" s="2" t="s">
        <v>55</v>
      </c>
      <c r="Q105" s="2">
        <v>1</v>
      </c>
      <c r="R105" s="2" t="s">
        <v>56</v>
      </c>
    </row>
    <row r="106" spans="9:18" ht="77.25" customHeight="1" x14ac:dyDescent="0.25">
      <c r="I106" s="22">
        <v>1.6</v>
      </c>
      <c r="J106" s="2" t="s">
        <v>57</v>
      </c>
      <c r="K106" s="22">
        <v>1.6</v>
      </c>
      <c r="L106" s="2" t="s">
        <v>58</v>
      </c>
      <c r="M106" s="22">
        <v>1.6</v>
      </c>
      <c r="N106" s="2" t="s">
        <v>59</v>
      </c>
      <c r="O106" s="22">
        <v>1.6</v>
      </c>
      <c r="P106" s="2" t="s">
        <v>60</v>
      </c>
      <c r="Q106" s="22">
        <v>1.6</v>
      </c>
      <c r="R106" s="2" t="s">
        <v>61</v>
      </c>
    </row>
    <row r="107" spans="9:18" ht="252" x14ac:dyDescent="0.25">
      <c r="I107" s="22">
        <v>2.6</v>
      </c>
      <c r="J107" s="2" t="s">
        <v>62</v>
      </c>
      <c r="K107" s="22">
        <v>2.6</v>
      </c>
      <c r="L107" s="2" t="s">
        <v>63</v>
      </c>
      <c r="M107" s="22">
        <v>2.6</v>
      </c>
      <c r="N107" s="2" t="s">
        <v>64</v>
      </c>
      <c r="O107" s="22">
        <v>2.6</v>
      </c>
      <c r="P107" s="2" t="s">
        <v>65</v>
      </c>
      <c r="Q107" s="22">
        <v>2.6</v>
      </c>
      <c r="R107" s="2" t="s">
        <v>66</v>
      </c>
    </row>
    <row r="110" spans="9:18" ht="60" customHeight="1" x14ac:dyDescent="0.25">
      <c r="I110" s="22">
        <v>1</v>
      </c>
      <c r="J110" s="2" t="s">
        <v>67</v>
      </c>
      <c r="K110" s="22">
        <v>1</v>
      </c>
      <c r="L110" s="2" t="s">
        <v>68</v>
      </c>
      <c r="M110" s="26">
        <v>1</v>
      </c>
      <c r="N110" s="2" t="s">
        <v>69</v>
      </c>
      <c r="O110" s="2">
        <v>1</v>
      </c>
      <c r="P110" s="2" t="s">
        <v>70</v>
      </c>
      <c r="Q110" s="2">
        <v>1</v>
      </c>
      <c r="R110" s="2" t="s">
        <v>71</v>
      </c>
    </row>
    <row r="111" spans="9:18" ht="315" x14ac:dyDescent="0.25">
      <c r="I111" s="22">
        <v>1.6</v>
      </c>
      <c r="J111" s="2" t="s">
        <v>72</v>
      </c>
      <c r="K111" s="22">
        <v>1.6</v>
      </c>
      <c r="L111" s="2" t="s">
        <v>73</v>
      </c>
      <c r="M111" s="22">
        <v>1.6</v>
      </c>
      <c r="N111" s="2" t="s">
        <v>74</v>
      </c>
      <c r="O111" s="22">
        <v>1.6</v>
      </c>
      <c r="P111" s="2" t="s">
        <v>75</v>
      </c>
      <c r="Q111" s="22">
        <v>1.6</v>
      </c>
      <c r="R111" s="2" t="s">
        <v>76</v>
      </c>
    </row>
    <row r="112" spans="9:18" ht="346.5" x14ac:dyDescent="0.25">
      <c r="I112" s="22">
        <v>2.6</v>
      </c>
      <c r="J112" s="2" t="s">
        <v>77</v>
      </c>
      <c r="K112" s="22">
        <v>2.6</v>
      </c>
      <c r="L112" s="2" t="s">
        <v>78</v>
      </c>
      <c r="M112" s="22">
        <v>2.6</v>
      </c>
      <c r="N112" s="2" t="s">
        <v>79</v>
      </c>
      <c r="O112" s="22">
        <v>2.6</v>
      </c>
      <c r="P112" s="2" t="s">
        <v>80</v>
      </c>
      <c r="Q112" s="22">
        <v>2.6</v>
      </c>
      <c r="R112" s="2" t="s">
        <v>81</v>
      </c>
    </row>
  </sheetData>
  <mergeCells count="2">
    <mergeCell ref="D2:F2"/>
    <mergeCell ref="C4:G4"/>
  </mergeCells>
  <pageMargins left="0.7" right="0.7" top="0.75" bottom="0.75" header="0.3" footer="0.3"/>
  <drawing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2:R112"/>
  <sheetViews>
    <sheetView topLeftCell="B1" zoomScale="71" zoomScaleNormal="71" workbookViewId="0">
      <selection activeCell="G9" sqref="G9"/>
    </sheetView>
  </sheetViews>
  <sheetFormatPr defaultRowHeight="15" x14ac:dyDescent="0.25"/>
  <cols>
    <col min="3" max="3" width="19.42578125" customWidth="1"/>
    <col min="4" max="7" width="30.7109375" customWidth="1"/>
    <col min="8" max="8" width="19.85546875" customWidth="1"/>
    <col min="10" max="10" width="36.28515625" customWidth="1"/>
    <col min="12" max="12" width="36.7109375" customWidth="1"/>
    <col min="14" max="14" width="36.7109375" customWidth="1"/>
    <col min="16" max="16" width="36.5703125" customWidth="1"/>
    <col min="18" max="18" width="36.5703125" customWidth="1"/>
  </cols>
  <sheetData>
    <row r="2" spans="3:8" ht="15.75" x14ac:dyDescent="0.25">
      <c r="D2" s="76" t="s">
        <v>82</v>
      </c>
      <c r="E2" s="76"/>
      <c r="F2" s="76"/>
    </row>
    <row r="4" spans="3:8" ht="15.75" x14ac:dyDescent="0.25">
      <c r="C4" s="77" t="s">
        <v>105</v>
      </c>
      <c r="D4" s="78"/>
      <c r="E4" s="78"/>
      <c r="F4" s="78"/>
      <c r="G4" s="78"/>
    </row>
    <row r="6" spans="3:8" ht="69.95" customHeight="1" x14ac:dyDescent="0.25">
      <c r="C6" s="4" t="s">
        <v>0</v>
      </c>
      <c r="D6" s="4" t="s">
        <v>1</v>
      </c>
      <c r="E6" s="4" t="s">
        <v>2</v>
      </c>
      <c r="F6" s="4" t="s">
        <v>3</v>
      </c>
      <c r="G6" s="3" t="s">
        <v>4</v>
      </c>
    </row>
    <row r="7" spans="3:8" ht="69.95" customHeight="1" x14ac:dyDescent="0.25">
      <c r="C7" s="3" t="s">
        <v>5</v>
      </c>
      <c r="D7" s="25" t="str">
        <f>IF(D17="","",VLOOKUP(D17,$I$100:$J$102,2,TRUE))</f>
        <v>Закреплять умение выполнять правила подвижных игр, владеть первоначальной техникой выполнения спортивных упражнений и спортивных игр, продолжать учить перестраиваться в звенья по два, три,  совершенствовать навыки аккуратной еды и пользование столовыми приборами</v>
      </c>
      <c r="E7" s="25" t="e">
        <f>IF(D18="","",VLOOKUP(D18,$I$105:$J$107,2,TRUE))</f>
        <v>#REF!</v>
      </c>
      <c r="F7" s="25" t="str">
        <f>IF(D19="","",VLOOKUP(D19,$I$110:$J$112,2,TRUE))</f>
        <v>Закрепелять умение выполнять физкультурные  упражнения в разном темпе в соответствии с музыкальным сопровождением, самостоятельно организовывать двигательную активность, соблюдать правила игры, понимать важность закаливающих процедур и правильно выполнять их, совершенствовать навыки самообслуживания</v>
      </c>
      <c r="G7" s="2" t="s">
        <v>67</v>
      </c>
    </row>
    <row r="8" spans="3:8" ht="69.95" customHeight="1" x14ac:dyDescent="0.25">
      <c r="C8" s="3" t="s">
        <v>6</v>
      </c>
      <c r="D8" s="25" t="str">
        <f>IF(E17="","",VLOOKUP(E17,$K$100:$L$102,2,TRUE))</f>
        <v>Формировать навыки фонематического восприятия через дидактические игры для развития звуковой культуры речи,обогащать словарь существительными, обозначающими названия профессий людей, частей и деталей предметов, закреплять умение называть числительные, согласовывать их в роде, числе, падеже с существительными, развивать желание взаимодействовать со взрослыми и сверстниками в организации драмматизации, формировать навык называния слов, обозначающих количество предметов, действия с ними и их признаки на казахском языке</v>
      </c>
      <c r="E8" s="25" t="e">
        <f>IF(E18="","",VLOOKUP(E18,$K$105:$L$107,2,TRUE))</f>
        <v>#REF!</v>
      </c>
      <c r="F8" s="25" t="str">
        <f>IF(E19="","",VLOOKUP(E19,$I$110:$J$112,2,TRUE))</f>
        <v>Закрепелять умение выполнять физкультурные  упражнения в разном темпе в соответствии с музыкальным сопровождением, самостоятельно организовывать двигательную активность, соблюдать правила игры, понимать важность закаливающих процедур и правильно выполнять их, совершенствовать навыки самообслуживания</v>
      </c>
      <c r="G8" s="1" t="s">
        <v>67</v>
      </c>
    </row>
    <row r="9" spans="3:8" ht="69.95" customHeight="1" x14ac:dyDescent="0.25">
      <c r="C9" s="3" t="s">
        <v>7</v>
      </c>
      <c r="D9" s="25" t="str">
        <f>IF(F17="","",VLOOKUP(F17,$M$100:$N$102,2,TRUE))</f>
        <v>Закреплять умение считать  в пределах 5, называя числа по порядку, раскладывать предметы разной величины по высоте в возрастающем и убывающем порядке, называть и различать геметрические фигуры, находить их в окружающей обстановке, формировать умение использовать строительные детали с учетом их конструктивных свойств (устойчивости), формировать умение устанавливать простейшие связи в сезонных изменениях в погоде и природе, знать и называть детенышек домашних и диких животных</v>
      </c>
      <c r="E9" s="25" t="e">
        <f>IF(F18="","",VLOOKUP(F18,$M$105:$N$107,2,TRUE))</f>
        <v>#REF!</v>
      </c>
      <c r="F9" s="25" t="str">
        <f>IF(F19="","",VLOOKUP(F19,$I$110:$J$112,2,TRUE))</f>
        <v>Закрепелять умение выполнять физкультурные  упражнения в разном темпе в соответствии с музыкальным сопровождением, самостоятельно организовывать двигательную активность, соблюдать правила игры, понимать важность закаливающих процедур и правильно выполнять их, совершенствовать навыки самообслуживания</v>
      </c>
      <c r="G9" s="2" t="s">
        <v>67</v>
      </c>
    </row>
    <row r="10" spans="3:8" ht="69.95" customHeight="1" x14ac:dyDescent="0.25">
      <c r="C10" s="3" t="s">
        <v>8</v>
      </c>
      <c r="D10" s="25" t="str">
        <f>IF(G17="","",VLOOKUP(G17,$O$100:$P$102,2,TRUE))</f>
        <v>Закреплять умение рисовать по образцу с учетом формы и пропорции, формировать умение лепить предметы быта и образные игрушки по мотивам народного творчества, развивать умение правильно держать ножницы и пользоваться ими, вырезать фигуры круглой формы, закреплять умение при хороводе перестраиваться в большой круг, точно передавать ритм музыки</v>
      </c>
      <c r="E10" s="25" t="e">
        <f>IF(G18="","",VLOOKUP(G18,$O$105:$P$107,2,TRUE))</f>
        <v>#REF!</v>
      </c>
      <c r="F10" s="25" t="str">
        <f>IF(G19="","",VLOOKUP(G19,$I$110:$J$112,2,TRUE))</f>
        <v>Закрепелять умение выполнять физкультурные  упражнения в разном темпе в соответствии с музыкальным сопровождением, самостоятельно организовывать двигательную активность, соблюдать правила игры, понимать важность закаливающих процедур и правильно выполнять их, совершенствовать навыки самообслуживания</v>
      </c>
      <c r="G10" s="2" t="s">
        <v>67</v>
      </c>
    </row>
    <row r="11" spans="3:8" ht="69.95" customHeight="1" x14ac:dyDescent="0.25">
      <c r="C11" s="29" t="s">
        <v>9</v>
      </c>
      <c r="D11" s="25" t="str">
        <f>IF(H17="","",VLOOKUP(H17,$Q$100:$R$102,2,TRUE))</f>
        <v>Закреплять умение называть населенный пункт, где родился, свою страну, различать и называть устройство и внутреннее убранство юрты, формировать представлениие о правилах дорожного движения и сигналах светофора, о людях разных профессий</v>
      </c>
      <c r="E11" s="25" t="e">
        <f>IF(H18="","",VLOOKUP(H18,$Q$105:$R$107,2,TRUE))</f>
        <v>#REF!</v>
      </c>
      <c r="F11" s="25" t="str">
        <f>IF(H19="","",VLOOKUP(H19,$I$110:$J$112,2,TRUE))</f>
        <v>Закрепелять умение выполнять физкультурные  упражнения в разном темпе в соответствии с музыкальным сопровождением, самостоятельно организовывать двигательную активность, соблюдать правила игры, понимать важность закаливающих процедур и правильно выполнять их, совершенствовать навыки самообслуживания</v>
      </c>
      <c r="G11" s="28" t="s">
        <v>67</v>
      </c>
    </row>
    <row r="16" spans="3:8" x14ac:dyDescent="0.25">
      <c r="C16" s="5"/>
      <c r="D16" s="5" t="s">
        <v>10</v>
      </c>
      <c r="E16" s="5" t="s">
        <v>6</v>
      </c>
      <c r="F16" s="5" t="s">
        <v>7</v>
      </c>
      <c r="G16" s="5" t="s">
        <v>8</v>
      </c>
      <c r="H16" s="30" t="s">
        <v>9</v>
      </c>
    </row>
    <row r="17" spans="3:8" x14ac:dyDescent="0.25">
      <c r="C17" s="5" t="s">
        <v>11</v>
      </c>
      <c r="D17" s="5">
        <v>2</v>
      </c>
      <c r="E17" s="5">
        <v>2</v>
      </c>
      <c r="F17" s="5">
        <v>2</v>
      </c>
      <c r="G17" s="5">
        <v>2</v>
      </c>
      <c r="H17" s="30">
        <v>2</v>
      </c>
    </row>
    <row r="18" spans="3:8" x14ac:dyDescent="0.25">
      <c r="C18" s="5" t="s">
        <v>12</v>
      </c>
      <c r="D18" s="5" t="e">
        <f>#REF!</f>
        <v>#REF!</v>
      </c>
      <c r="E18" s="5" t="e">
        <f>#REF!</f>
        <v>#REF!</v>
      </c>
      <c r="F18" s="5" t="e">
        <f>#REF!</f>
        <v>#REF!</v>
      </c>
      <c r="G18" s="5" t="e">
        <f>#REF!</f>
        <v>#REF!</v>
      </c>
      <c r="H18" s="30" t="e">
        <f>#REF!</f>
        <v>#REF!</v>
      </c>
    </row>
    <row r="19" spans="3:8" x14ac:dyDescent="0.25">
      <c r="C19" s="5" t="s">
        <v>13</v>
      </c>
      <c r="D19" s="5">
        <v>2</v>
      </c>
      <c r="E19" s="5">
        <v>2</v>
      </c>
      <c r="F19" s="5">
        <v>2</v>
      </c>
      <c r="G19" s="5">
        <v>2</v>
      </c>
      <c r="H19" s="30">
        <v>2</v>
      </c>
    </row>
    <row r="98" spans="9:18" x14ac:dyDescent="0.25">
      <c r="J98" t="s">
        <v>5</v>
      </c>
      <c r="L98" t="s">
        <v>6</v>
      </c>
      <c r="N98" t="s">
        <v>7</v>
      </c>
      <c r="P98" t="s">
        <v>8</v>
      </c>
      <c r="R98" t="s">
        <v>9</v>
      </c>
    </row>
    <row r="100" spans="9:18" ht="60" customHeight="1" x14ac:dyDescent="0.25">
      <c r="I100" s="22">
        <v>1</v>
      </c>
      <c r="J100" s="2" t="s">
        <v>37</v>
      </c>
      <c r="K100" s="22">
        <v>1</v>
      </c>
      <c r="L100" s="2" t="s">
        <v>38</v>
      </c>
      <c r="M100" s="26">
        <v>1</v>
      </c>
      <c r="N100" s="2" t="s">
        <v>39</v>
      </c>
      <c r="O100" s="2">
        <v>1</v>
      </c>
      <c r="P100" s="2" t="s">
        <v>40</v>
      </c>
      <c r="Q100" s="2">
        <v>1</v>
      </c>
      <c r="R100" s="2" t="s">
        <v>41</v>
      </c>
    </row>
    <row r="101" spans="9:18" ht="299.25" x14ac:dyDescent="0.25">
      <c r="I101" s="22">
        <v>1.6</v>
      </c>
      <c r="J101" s="2" t="s">
        <v>42</v>
      </c>
      <c r="K101" s="22">
        <v>1.6</v>
      </c>
      <c r="L101" s="2" t="s">
        <v>43</v>
      </c>
      <c r="M101" s="22">
        <v>1.6</v>
      </c>
      <c r="N101" s="2" t="s">
        <v>44</v>
      </c>
      <c r="O101" s="22">
        <v>1.6</v>
      </c>
      <c r="P101" s="2" t="s">
        <v>45</v>
      </c>
      <c r="Q101" s="22">
        <v>1.6</v>
      </c>
      <c r="R101" s="2" t="s">
        <v>46</v>
      </c>
    </row>
    <row r="102" spans="9:18" ht="236.25" x14ac:dyDescent="0.25">
      <c r="I102" s="22">
        <v>2.6</v>
      </c>
      <c r="J102" s="2" t="s">
        <v>47</v>
      </c>
      <c r="K102" s="22">
        <v>2.6</v>
      </c>
      <c r="L102" s="2" t="s">
        <v>48</v>
      </c>
      <c r="M102" s="22">
        <v>2.6</v>
      </c>
      <c r="N102" s="2" t="s">
        <v>49</v>
      </c>
      <c r="O102" s="22">
        <v>2.6</v>
      </c>
      <c r="P102" s="2" t="s">
        <v>50</v>
      </c>
      <c r="Q102" s="22">
        <v>2.6</v>
      </c>
      <c r="R102" s="2" t="s">
        <v>51</v>
      </c>
    </row>
    <row r="105" spans="9:18" ht="252" x14ac:dyDescent="0.25">
      <c r="I105" s="22">
        <v>1</v>
      </c>
      <c r="J105" s="2" t="s">
        <v>52</v>
      </c>
      <c r="K105" s="22">
        <v>1</v>
      </c>
      <c r="L105" s="2" t="s">
        <v>53</v>
      </c>
      <c r="M105" s="26">
        <v>1</v>
      </c>
      <c r="N105" s="2" t="s">
        <v>54</v>
      </c>
      <c r="O105" s="2">
        <v>1</v>
      </c>
      <c r="P105" s="2" t="s">
        <v>55</v>
      </c>
      <c r="Q105" s="2">
        <v>1</v>
      </c>
      <c r="R105" s="2" t="s">
        <v>56</v>
      </c>
    </row>
    <row r="106" spans="9:18" ht="76.5" customHeight="1" x14ac:dyDescent="0.25">
      <c r="I106" s="22">
        <v>1.6</v>
      </c>
      <c r="J106" s="2" t="s">
        <v>57</v>
      </c>
      <c r="K106" s="22">
        <v>1.6</v>
      </c>
      <c r="L106" s="2" t="s">
        <v>58</v>
      </c>
      <c r="M106" s="22">
        <v>1.6</v>
      </c>
      <c r="N106" s="2" t="s">
        <v>59</v>
      </c>
      <c r="O106" s="22">
        <v>1.6</v>
      </c>
      <c r="P106" s="2" t="s">
        <v>60</v>
      </c>
      <c r="Q106" s="22">
        <v>1.6</v>
      </c>
      <c r="R106" s="2" t="s">
        <v>61</v>
      </c>
    </row>
    <row r="107" spans="9:18" ht="252" x14ac:dyDescent="0.25">
      <c r="I107" s="22">
        <v>2.6</v>
      </c>
      <c r="J107" s="2" t="s">
        <v>62</v>
      </c>
      <c r="K107" s="22">
        <v>2.6</v>
      </c>
      <c r="L107" s="2" t="s">
        <v>63</v>
      </c>
      <c r="M107" s="22">
        <v>2.6</v>
      </c>
      <c r="N107" s="2" t="s">
        <v>64</v>
      </c>
      <c r="O107" s="22">
        <v>2.6</v>
      </c>
      <c r="P107" s="2" t="s">
        <v>65</v>
      </c>
      <c r="Q107" s="22">
        <v>2.6</v>
      </c>
      <c r="R107" s="2" t="s">
        <v>66</v>
      </c>
    </row>
    <row r="110" spans="9:18" ht="57" customHeight="1" x14ac:dyDescent="0.25">
      <c r="I110" s="22">
        <v>1</v>
      </c>
      <c r="J110" s="2" t="s">
        <v>67</v>
      </c>
      <c r="K110" s="22">
        <v>1</v>
      </c>
      <c r="L110" s="2" t="s">
        <v>68</v>
      </c>
      <c r="M110" s="26">
        <v>1</v>
      </c>
      <c r="N110" s="2" t="s">
        <v>69</v>
      </c>
      <c r="O110" s="2">
        <v>1</v>
      </c>
      <c r="P110" s="2" t="s">
        <v>70</v>
      </c>
      <c r="Q110" s="2">
        <v>1</v>
      </c>
      <c r="R110" s="2" t="s">
        <v>71</v>
      </c>
    </row>
    <row r="111" spans="9:18" ht="315" x14ac:dyDescent="0.25">
      <c r="I111" s="22">
        <v>1.6</v>
      </c>
      <c r="J111" s="2" t="s">
        <v>72</v>
      </c>
      <c r="K111" s="22">
        <v>1.6</v>
      </c>
      <c r="L111" s="2" t="s">
        <v>73</v>
      </c>
      <c r="M111" s="22">
        <v>1.6</v>
      </c>
      <c r="N111" s="2" t="s">
        <v>74</v>
      </c>
      <c r="O111" s="22">
        <v>1.6</v>
      </c>
      <c r="P111" s="2" t="s">
        <v>75</v>
      </c>
      <c r="Q111" s="22">
        <v>1.6</v>
      </c>
      <c r="R111" s="2" t="s">
        <v>76</v>
      </c>
    </row>
    <row r="112" spans="9:18" ht="346.5" x14ac:dyDescent="0.25">
      <c r="I112" s="22">
        <v>2.6</v>
      </c>
      <c r="J112" s="2" t="s">
        <v>77</v>
      </c>
      <c r="K112" s="22">
        <v>2.6</v>
      </c>
      <c r="L112" s="2" t="s">
        <v>78</v>
      </c>
      <c r="M112" s="22">
        <v>2.6</v>
      </c>
      <c r="N112" s="2" t="s">
        <v>79</v>
      </c>
      <c r="O112" s="22">
        <v>2.6</v>
      </c>
      <c r="P112" s="2" t="s">
        <v>80</v>
      </c>
      <c r="Q112" s="22">
        <v>2.6</v>
      </c>
      <c r="R112" s="2" t="s">
        <v>81</v>
      </c>
    </row>
  </sheetData>
  <mergeCells count="2">
    <mergeCell ref="D2:F2"/>
    <mergeCell ref="C4:G4"/>
  </mergeCells>
  <pageMargins left="0.7" right="0.7" top="0.75" bottom="0.75" header="0.3" footer="0.3"/>
  <drawing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J19"/>
  <sheetViews>
    <sheetView topLeftCell="A2" workbookViewId="0">
      <selection activeCell="G10" sqref="G10"/>
    </sheetView>
  </sheetViews>
  <sheetFormatPr defaultRowHeight="15" x14ac:dyDescent="0.25"/>
  <cols>
    <col min="1" max="1" width="4.85546875" customWidth="1"/>
    <col min="2" max="2" width="15.140625" bestFit="1" customWidth="1"/>
    <col min="3" max="3" width="16" customWidth="1"/>
    <col min="4" max="4" width="21.42578125" customWidth="1"/>
    <col min="5" max="5" width="17.85546875" customWidth="1"/>
    <col min="6" max="6" width="36.5703125" customWidth="1"/>
    <col min="7" max="7" width="12.85546875" bestFit="1" customWidth="1"/>
  </cols>
  <sheetData>
    <row r="2" spans="1:10" ht="15.75" x14ac:dyDescent="0.25">
      <c r="A2" s="31"/>
      <c r="B2" s="31"/>
      <c r="C2" s="45" t="s">
        <v>82</v>
      </c>
      <c r="D2" s="45"/>
      <c r="E2" s="45"/>
      <c r="F2" s="31"/>
      <c r="G2" s="31"/>
    </row>
    <row r="3" spans="1:10" ht="5.25" customHeight="1" x14ac:dyDescent="0.25">
      <c r="A3" s="31"/>
      <c r="B3" s="31"/>
      <c r="C3" s="31"/>
      <c r="D3" s="31"/>
      <c r="E3" s="31"/>
      <c r="F3" s="31"/>
      <c r="G3" s="31"/>
    </row>
    <row r="4" spans="1:10" ht="15.75" x14ac:dyDescent="0.25">
      <c r="A4" s="31"/>
      <c r="B4" s="46" t="s">
        <v>117</v>
      </c>
      <c r="C4" s="47"/>
      <c r="D4" s="47"/>
      <c r="E4" s="47"/>
      <c r="F4" s="47"/>
      <c r="G4" s="31"/>
    </row>
    <row r="5" spans="1:10" ht="7.5" customHeight="1" x14ac:dyDescent="0.25">
      <c r="A5" s="31"/>
      <c r="B5" s="31"/>
      <c r="C5" s="31"/>
      <c r="D5" s="31"/>
      <c r="E5" s="31"/>
      <c r="F5" s="31"/>
      <c r="G5" s="31"/>
    </row>
    <row r="6" spans="1:10" ht="54" customHeight="1" x14ac:dyDescent="0.25">
      <c r="A6" s="44"/>
      <c r="B6" s="42" t="s">
        <v>0</v>
      </c>
      <c r="C6" s="42" t="s">
        <v>1</v>
      </c>
      <c r="D6" s="42" t="s">
        <v>2</v>
      </c>
      <c r="E6" s="42" t="s">
        <v>3</v>
      </c>
      <c r="F6" s="42" t="s">
        <v>4</v>
      </c>
      <c r="G6" s="44"/>
      <c r="H6" s="44"/>
      <c r="I6" s="44"/>
      <c r="J6" s="44"/>
    </row>
    <row r="7" spans="1:10" ht="61.5" customHeight="1" x14ac:dyDescent="0.25">
      <c r="A7" s="44"/>
      <c r="B7" s="42" t="s">
        <v>5</v>
      </c>
      <c r="C7" s="43" t="e">
        <f>IF(C17="","",VLOOKUP(C17,$I$100:$J$102,2,TRUE))</f>
        <v>#N/A</v>
      </c>
      <c r="D7" s="43" t="e">
        <f>IF(C18="","",VLOOKUP(C18,$I$105:$J$107,2,TRUE))</f>
        <v>#REF!</v>
      </c>
      <c r="E7" s="43" t="e">
        <f>IF(C19="","",VLOOKUP(C19,$I$110:$J$112,2,TRUE))</f>
        <v>#N/A</v>
      </c>
      <c r="F7" s="40" t="s">
        <v>67</v>
      </c>
      <c r="G7" s="44"/>
      <c r="H7" s="44"/>
      <c r="I7" s="44"/>
      <c r="J7" s="44"/>
    </row>
    <row r="8" spans="1:10" ht="62.25" customHeight="1" x14ac:dyDescent="0.25">
      <c r="A8" s="44"/>
      <c r="B8" s="42" t="s">
        <v>6</v>
      </c>
      <c r="C8" s="43" t="e">
        <f>IF(D17="","",VLOOKUP(D17,$K$100:$L$102,2,TRUE))</f>
        <v>#N/A</v>
      </c>
      <c r="D8" s="43" t="e">
        <f>IF(D18="","",VLOOKUP(D18,$K$105:$L$107,2,TRUE))</f>
        <v>#REF!</v>
      </c>
      <c r="E8" s="43" t="e">
        <f>IF(D19="","",VLOOKUP(D19,$I$110:$J$112,2,TRUE))</f>
        <v>#N/A</v>
      </c>
      <c r="F8" s="40" t="s">
        <v>67</v>
      </c>
      <c r="G8" s="44"/>
      <c r="H8" s="44"/>
      <c r="I8" s="44"/>
      <c r="J8" s="44"/>
    </row>
    <row r="9" spans="1:10" ht="60.75" customHeight="1" x14ac:dyDescent="0.25">
      <c r="A9" s="44"/>
      <c r="B9" s="42" t="s">
        <v>7</v>
      </c>
      <c r="C9" s="43" t="e">
        <f>IF(E17="","",VLOOKUP(E17,$M$100:$N$102,2,TRUE))</f>
        <v>#N/A</v>
      </c>
      <c r="D9" s="43" t="e">
        <f>IF(E18="","",VLOOKUP(E18,$M$105:$N$107,2,TRUE))</f>
        <v>#REF!</v>
      </c>
      <c r="E9" s="43" t="e">
        <f>IF(E19="","",VLOOKUP(E19,$I$110:$J$112,2,TRUE))</f>
        <v>#N/A</v>
      </c>
      <c r="F9" s="40" t="s">
        <v>67</v>
      </c>
      <c r="G9" s="44"/>
      <c r="H9" s="44"/>
      <c r="I9" s="44"/>
      <c r="J9" s="44"/>
    </row>
    <row r="10" spans="1:10" ht="60" customHeight="1" x14ac:dyDescent="0.25">
      <c r="A10" s="44"/>
      <c r="B10" s="42" t="s">
        <v>8</v>
      </c>
      <c r="C10" s="43" t="e">
        <f>IF(F17="","",VLOOKUP(F17,$O$100:$P$102,2,TRUE))</f>
        <v>#N/A</v>
      </c>
      <c r="D10" s="43" t="e">
        <f>IF(F18="","",VLOOKUP(F18,$O$105:$P$107,2,TRUE))</f>
        <v>#REF!</v>
      </c>
      <c r="E10" s="43" t="e">
        <f>IF(F19="","",VLOOKUP(F19,$I$110:$J$112,2,TRUE))</f>
        <v>#N/A</v>
      </c>
      <c r="F10" s="40" t="s">
        <v>67</v>
      </c>
      <c r="G10" s="44"/>
      <c r="H10" s="44"/>
      <c r="I10" s="44"/>
      <c r="J10" s="44"/>
    </row>
    <row r="11" spans="1:10" ht="64.5" customHeight="1" x14ac:dyDescent="0.25">
      <c r="A11" s="44"/>
      <c r="B11" s="43" t="s">
        <v>9</v>
      </c>
      <c r="C11" s="43" t="e">
        <f>IF(G17="","",VLOOKUP(G17,$Q$100:$R$102,2,TRUE))</f>
        <v>#N/A</v>
      </c>
      <c r="D11" s="43" t="e">
        <f>IF(G18="","",VLOOKUP(G18,$Q$105:$R$107,2,TRUE))</f>
        <v>#REF!</v>
      </c>
      <c r="E11" s="43" t="e">
        <f>IF(G19="","",VLOOKUP(G19,$I$110:$J$112,2,TRUE))</f>
        <v>#N/A</v>
      </c>
      <c r="F11" s="41" t="s">
        <v>67</v>
      </c>
      <c r="G11" s="44"/>
      <c r="H11" s="44"/>
      <c r="I11" s="44"/>
      <c r="J11" s="44"/>
    </row>
    <row r="12" spans="1:10" x14ac:dyDescent="0.25">
      <c r="A12" s="44"/>
      <c r="B12" s="44"/>
      <c r="C12" s="44"/>
      <c r="D12" s="44"/>
      <c r="E12" s="44"/>
      <c r="F12" s="44"/>
      <c r="G12" s="44"/>
      <c r="H12" s="44"/>
      <c r="I12" s="44"/>
      <c r="J12" s="44"/>
    </row>
    <row r="13" spans="1:10" x14ac:dyDescent="0.25">
      <c r="A13" s="44"/>
      <c r="B13" s="44"/>
      <c r="C13" s="44"/>
      <c r="D13" s="44"/>
      <c r="E13" s="44"/>
      <c r="F13" s="44"/>
      <c r="G13" s="44"/>
      <c r="H13" s="44"/>
      <c r="I13" s="44"/>
      <c r="J13" s="44"/>
    </row>
    <row r="14" spans="1:10" x14ac:dyDescent="0.25">
      <c r="A14" s="44"/>
      <c r="B14" s="44"/>
      <c r="C14" s="44"/>
      <c r="D14" s="44"/>
      <c r="E14" s="44"/>
      <c r="F14" s="44"/>
      <c r="G14" s="44"/>
      <c r="H14" s="44"/>
      <c r="I14" s="44"/>
      <c r="J14" s="44"/>
    </row>
    <row r="15" spans="1:10" x14ac:dyDescent="0.25">
      <c r="A15" s="44"/>
      <c r="B15" s="44"/>
      <c r="C15" s="44"/>
      <c r="D15" s="44"/>
      <c r="E15" s="44"/>
      <c r="F15" s="44"/>
      <c r="G15" s="44"/>
      <c r="H15" s="44"/>
      <c r="I15" s="44"/>
      <c r="J15" s="44"/>
    </row>
    <row r="16" spans="1:10" x14ac:dyDescent="0.25">
      <c r="A16" s="44"/>
      <c r="B16" s="42"/>
      <c r="C16" s="42" t="s">
        <v>10</v>
      </c>
      <c r="D16" s="42" t="s">
        <v>6</v>
      </c>
      <c r="E16" s="42" t="s">
        <v>7</v>
      </c>
      <c r="F16" s="42" t="s">
        <v>8</v>
      </c>
      <c r="G16" s="43" t="s">
        <v>9</v>
      </c>
      <c r="H16" s="44"/>
      <c r="I16" s="44"/>
      <c r="J16" s="44"/>
    </row>
    <row r="17" spans="1:10" ht="25.5" customHeight="1" x14ac:dyDescent="0.25">
      <c r="A17" s="44"/>
      <c r="B17" s="42" t="s">
        <v>11</v>
      </c>
      <c r="C17" s="42" t="s">
        <v>118</v>
      </c>
      <c r="D17" s="42">
        <f>старт!E19</f>
        <v>1</v>
      </c>
      <c r="E17" s="42">
        <f>старт!F19</f>
        <v>1</v>
      </c>
      <c r="F17" s="42">
        <f>старт!G19</f>
        <v>1</v>
      </c>
      <c r="G17" s="43">
        <f>старт!H19</f>
        <v>1</v>
      </c>
      <c r="H17" s="44"/>
      <c r="I17" s="44"/>
      <c r="J17" s="44"/>
    </row>
    <row r="18" spans="1:10" x14ac:dyDescent="0.25">
      <c r="A18" s="44"/>
      <c r="B18" s="42" t="s">
        <v>12</v>
      </c>
      <c r="C18" s="42" t="e">
        <f>#REF!</f>
        <v>#REF!</v>
      </c>
      <c r="D18" s="42" t="e">
        <f>#REF!</f>
        <v>#REF!</v>
      </c>
      <c r="E18" s="42" t="e">
        <f>#REF!</f>
        <v>#REF!</v>
      </c>
      <c r="F18" s="42" t="e">
        <f>#REF!</f>
        <v>#REF!</v>
      </c>
      <c r="G18" s="43" t="e">
        <f>#REF!</f>
        <v>#REF!</v>
      </c>
      <c r="H18" s="44"/>
      <c r="I18" s="44"/>
      <c r="J18" s="44"/>
    </row>
    <row r="19" spans="1:10" x14ac:dyDescent="0.25">
      <c r="A19" s="44"/>
      <c r="B19" s="42" t="s">
        <v>13</v>
      </c>
      <c r="C19" s="42" t="s">
        <v>118</v>
      </c>
      <c r="D19" s="42">
        <f>итог!E19</f>
        <v>1</v>
      </c>
      <c r="E19" s="42">
        <f>итог!F19</f>
        <v>1</v>
      </c>
      <c r="F19" s="42">
        <f>итог!G19</f>
        <v>1</v>
      </c>
      <c r="G19" s="43">
        <f>итог!H19</f>
        <v>1</v>
      </c>
      <c r="H19" s="44"/>
      <c r="I19" s="44"/>
      <c r="J19" s="44"/>
    </row>
  </sheetData>
  <pageMargins left="0.7" right="0.7" top="0.75" bottom="0.75" header="0.3" footer="0.3"/>
  <drawing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2:R112"/>
  <sheetViews>
    <sheetView topLeftCell="A6" zoomScale="62" zoomScaleNormal="62" workbookViewId="0">
      <selection activeCell="J8" sqref="J8"/>
    </sheetView>
  </sheetViews>
  <sheetFormatPr defaultRowHeight="15" x14ac:dyDescent="0.25"/>
  <cols>
    <col min="3" max="3" width="19.42578125" customWidth="1"/>
    <col min="4" max="7" width="30.7109375" customWidth="1"/>
    <col min="8" max="8" width="21.28515625" customWidth="1"/>
    <col min="10" max="10" width="37.140625" customWidth="1"/>
    <col min="12" max="12" width="36.42578125" customWidth="1"/>
    <col min="14" max="14" width="36.28515625" customWidth="1"/>
    <col min="16" max="16" width="37.28515625" customWidth="1"/>
    <col min="18" max="18" width="37" customWidth="1"/>
  </cols>
  <sheetData>
    <row r="2" spans="3:8" ht="15.75" x14ac:dyDescent="0.25">
      <c r="D2" s="76" t="s">
        <v>82</v>
      </c>
      <c r="E2" s="76"/>
      <c r="F2" s="76"/>
    </row>
    <row r="4" spans="3:8" ht="15.75" x14ac:dyDescent="0.25">
      <c r="C4" s="77" t="s">
        <v>99</v>
      </c>
      <c r="D4" s="78"/>
      <c r="E4" s="78"/>
      <c r="F4" s="78"/>
      <c r="G4" s="78"/>
    </row>
    <row r="6" spans="3:8" ht="69.95" customHeight="1" x14ac:dyDescent="0.25">
      <c r="C6" s="4" t="s">
        <v>0</v>
      </c>
      <c r="D6" s="4" t="s">
        <v>1</v>
      </c>
      <c r="E6" s="4" t="s">
        <v>2</v>
      </c>
      <c r="F6" s="4" t="s">
        <v>3</v>
      </c>
      <c r="G6" s="3" t="s">
        <v>4</v>
      </c>
    </row>
    <row r="7" spans="3:8" ht="69.95" customHeight="1" x14ac:dyDescent="0.25">
      <c r="C7" s="3" t="s">
        <v>5</v>
      </c>
      <c r="D7" s="25" t="str">
        <f>IF(D17="","",VLOOKUP(D17,$I$100:$J$102,2,TRUE))</f>
        <v>Учить перестраиваться в коллону по одному, в круг, находить свое место в строю, принимать нужное исходное положение при выполнении физкультурных упражнений и основных движений, проявлять самостоятельность при выполнении культурно-гигиеничиских навыков</v>
      </c>
      <c r="E7" s="25" t="e">
        <f>IF(D18="","",VLOOKUP(D18,$I$105:$J$107,2,TRUE))</f>
        <v>#REF!</v>
      </c>
      <c r="F7" s="25" t="str">
        <f>IF(D19="","",VLOOKUP(D19,$I$110:$J$112,2,TRUE))</f>
        <v>Закреплять интерес к физическим упражнениям и закаливающим процедурам, формировать умение выполнения элементов спортивных игр, развивать навыки самообслуживания</v>
      </c>
      <c r="G7" s="2" t="s">
        <v>67</v>
      </c>
    </row>
    <row r="8" spans="3:8" ht="69.95" customHeight="1" x14ac:dyDescent="0.25">
      <c r="C8" s="3" t="s">
        <v>6</v>
      </c>
      <c r="D8" s="25" t="str">
        <f>IF(E17="","",VLOOKUP(E17,$K$100:$L$102,2,TRUE))</f>
        <v xml:space="preserve">Закреплять умение правильно произносить звуки речи в словах, группировать предметы по отличительным признакам, закреплять умение согласовывать слова в роде, числе и падеже, развивать связную речь при наблюдении за объектами природы, умение читать наизусть выразительно, осмысленно,  учить задавать и отвечать на простые вопросы на казахском языке
</v>
      </c>
      <c r="E8" s="25" t="e">
        <f>IF(E18="","",VLOOKUP(E18,$K$105:$L$107,2,TRUE))</f>
        <v>#REF!</v>
      </c>
      <c r="F8" s="25" t="str">
        <f>IF(E19="","",VLOOKUP(E19,$I$110:$J$112,2,TRUE))</f>
        <v>Закреплять интерес к физическим упражнениям и закаливающим процедурам, формировать умение выполнения элементов спортивных игр, развивать навыки самообслуживания</v>
      </c>
      <c r="G8" s="1" t="s">
        <v>67</v>
      </c>
    </row>
    <row r="9" spans="3:8" ht="69.95" customHeight="1" x14ac:dyDescent="0.25">
      <c r="C9" s="3" t="s">
        <v>7</v>
      </c>
      <c r="D9" s="25" t="str">
        <f>IF(F17="","",VLOOKUP(F17,$M$100:$N$102,2,TRUE))</f>
        <v>Учить обозначать результаты сравнения предметов словами больше- меньше, знать и различать геометрические фигуры, формировать умение располагать стоительный материал различным способом по условию, развивать представление о живой  и неживой природе.</v>
      </c>
      <c r="E9" s="25" t="e">
        <f>IF(F18="","",VLOOKUP(F18,$M$105:$N$107,2,TRUE))</f>
        <v>#REF!</v>
      </c>
      <c r="F9" s="25" t="str">
        <f>IF(F19="","",VLOOKUP(F19,$I$110:$J$112,2,TRUE))</f>
        <v>Закреплять интерес к физическим упражнениям и закаливающим процедурам, формировать умение выполнения элементов спортивных игр, развивать навыки самообслуживания</v>
      </c>
      <c r="G9" s="2" t="s">
        <v>67</v>
      </c>
    </row>
    <row r="10" spans="3:8" ht="69.95" customHeight="1" x14ac:dyDescent="0.25">
      <c r="C10" s="3" t="s">
        <v>8</v>
      </c>
      <c r="D10" s="25" t="str">
        <f>IF(G17="","",VLOOKUP(G17,$O$100:$P$102,2,TRUE))</f>
        <v xml:space="preserve">Закреплять умение свободно держать в руках карандаш, фломастер, кисть во время рисования, продолжать развивать интерес к лепке из глины, теста, пластилина, формировать умение составлять простейшие композиции из готовых форм, реагировать на начало и окончание мелодии.
    </v>
      </c>
      <c r="E10" s="25" t="e">
        <f>IF(G18="","",VLOOKUP(G18,$O$105:$P$107,2,TRUE))</f>
        <v>#REF!</v>
      </c>
      <c r="F10" s="25" t="str">
        <f>IF(G19="","",VLOOKUP(G19,$I$110:$J$112,2,TRUE))</f>
        <v>Закреплять интерес к физическим упражнениям и закаливающим процедурам, формировать умение выполнения элементов спортивных игр, развивать навыки самообслуживания</v>
      </c>
      <c r="G10" s="2" t="s">
        <v>67</v>
      </c>
    </row>
    <row r="11" spans="3:8" ht="69.95" customHeight="1" x14ac:dyDescent="0.25">
      <c r="C11" s="29" t="s">
        <v>9</v>
      </c>
      <c r="D11" s="25" t="str">
        <f>IF(H17="","",VLOOKUP(H17,$Q$100:$R$102,2,TRUE))</f>
        <v>Учить рассказывать о членах своей семьи, узнавать и называть флаг Казахстана, формировать желание помогать взрослым</v>
      </c>
      <c r="E11" s="25" t="e">
        <f>IF(H18="","",VLOOKUP(H18,$Q$105:$R$107,2,TRUE))</f>
        <v>#REF!</v>
      </c>
      <c r="F11" s="25" t="str">
        <f>IF(H19="","",VLOOKUP(H19,$I$110:$J$112,2,TRUE))</f>
        <v>Закреплять интерес к физическим упражнениям и закаливающим процедурам, формировать умение выполнения элементов спортивных игр, развивать навыки самообслуживания</v>
      </c>
      <c r="G11" s="28" t="s">
        <v>67</v>
      </c>
    </row>
    <row r="16" spans="3:8" x14ac:dyDescent="0.25">
      <c r="C16" s="5"/>
      <c r="D16" s="5" t="s">
        <v>10</v>
      </c>
      <c r="E16" s="5" t="s">
        <v>6</v>
      </c>
      <c r="F16" s="5" t="s">
        <v>7</v>
      </c>
      <c r="G16" s="5" t="s">
        <v>8</v>
      </c>
      <c r="H16" s="30" t="s">
        <v>9</v>
      </c>
    </row>
    <row r="17" spans="3:8" x14ac:dyDescent="0.25">
      <c r="C17" s="5" t="s">
        <v>11</v>
      </c>
      <c r="D17" s="5">
        <v>1</v>
      </c>
      <c r="E17" s="5">
        <v>1</v>
      </c>
      <c r="F17" s="5">
        <v>1</v>
      </c>
      <c r="G17" s="5">
        <v>1</v>
      </c>
      <c r="H17" s="30">
        <v>1</v>
      </c>
    </row>
    <row r="18" spans="3:8" x14ac:dyDescent="0.25">
      <c r="C18" s="5" t="s">
        <v>12</v>
      </c>
      <c r="D18" s="5" t="e">
        <f>#REF!</f>
        <v>#REF!</v>
      </c>
      <c r="E18" s="5" t="e">
        <f>#REF!</f>
        <v>#REF!</v>
      </c>
      <c r="F18" s="5" t="e">
        <f>#REF!</f>
        <v>#REF!</v>
      </c>
      <c r="G18" s="5" t="e">
        <f>#REF!</f>
        <v>#REF!</v>
      </c>
      <c r="H18" s="30" t="e">
        <f>#REF!</f>
        <v>#REF!</v>
      </c>
    </row>
    <row r="19" spans="3:8" x14ac:dyDescent="0.25">
      <c r="C19" s="5" t="s">
        <v>13</v>
      </c>
      <c r="D19" s="5">
        <v>1</v>
      </c>
      <c r="E19" s="5">
        <v>1</v>
      </c>
      <c r="F19" s="5">
        <v>1</v>
      </c>
      <c r="G19" s="5">
        <v>1</v>
      </c>
      <c r="H19" s="30">
        <v>1</v>
      </c>
    </row>
    <row r="98" spans="9:18" x14ac:dyDescent="0.25">
      <c r="J98" t="s">
        <v>5</v>
      </c>
      <c r="L98" t="s">
        <v>6</v>
      </c>
      <c r="N98" t="s">
        <v>7</v>
      </c>
      <c r="P98" t="s">
        <v>8</v>
      </c>
      <c r="R98" t="s">
        <v>9</v>
      </c>
    </row>
    <row r="100" spans="9:18" ht="60" customHeight="1" x14ac:dyDescent="0.25">
      <c r="I100" s="22">
        <v>1</v>
      </c>
      <c r="J100" s="2" t="s">
        <v>37</v>
      </c>
      <c r="K100" s="22">
        <v>1</v>
      </c>
      <c r="L100" s="2" t="s">
        <v>38</v>
      </c>
      <c r="M100" s="26">
        <v>1</v>
      </c>
      <c r="N100" s="2" t="s">
        <v>39</v>
      </c>
      <c r="O100" s="2">
        <v>1</v>
      </c>
      <c r="P100" s="2" t="s">
        <v>40</v>
      </c>
      <c r="Q100" s="2">
        <v>1</v>
      </c>
      <c r="R100" s="2" t="s">
        <v>41</v>
      </c>
    </row>
    <row r="101" spans="9:18" ht="299.25" x14ac:dyDescent="0.25">
      <c r="I101" s="22">
        <v>1.6</v>
      </c>
      <c r="J101" s="2" t="s">
        <v>42</v>
      </c>
      <c r="K101" s="22">
        <v>1.6</v>
      </c>
      <c r="L101" s="2" t="s">
        <v>43</v>
      </c>
      <c r="M101" s="22">
        <v>1.6</v>
      </c>
      <c r="N101" s="2" t="s">
        <v>44</v>
      </c>
      <c r="O101" s="22">
        <v>1.6</v>
      </c>
      <c r="P101" s="2" t="s">
        <v>45</v>
      </c>
      <c r="Q101" s="22">
        <v>1.6</v>
      </c>
      <c r="R101" s="2" t="s">
        <v>46</v>
      </c>
    </row>
    <row r="102" spans="9:18" ht="236.25" x14ac:dyDescent="0.25">
      <c r="I102" s="22">
        <v>2.6</v>
      </c>
      <c r="J102" s="2" t="s">
        <v>47</v>
      </c>
      <c r="K102" s="22">
        <v>2.6</v>
      </c>
      <c r="L102" s="2" t="s">
        <v>48</v>
      </c>
      <c r="M102" s="22">
        <v>2.6</v>
      </c>
      <c r="N102" s="2" t="s">
        <v>49</v>
      </c>
      <c r="O102" s="22">
        <v>2.6</v>
      </c>
      <c r="P102" s="2" t="s">
        <v>50</v>
      </c>
      <c r="Q102" s="22">
        <v>2.6</v>
      </c>
      <c r="R102" s="2" t="s">
        <v>51</v>
      </c>
    </row>
    <row r="105" spans="9:18" ht="252" x14ac:dyDescent="0.25">
      <c r="I105" s="22">
        <v>1</v>
      </c>
      <c r="J105" s="2" t="s">
        <v>52</v>
      </c>
      <c r="K105" s="22">
        <v>1</v>
      </c>
      <c r="L105" s="2" t="s">
        <v>53</v>
      </c>
      <c r="M105" s="26">
        <v>1</v>
      </c>
      <c r="N105" s="2" t="s">
        <v>54</v>
      </c>
      <c r="O105" s="2">
        <v>1</v>
      </c>
      <c r="P105" s="2" t="s">
        <v>55</v>
      </c>
      <c r="Q105" s="2">
        <v>1</v>
      </c>
      <c r="R105" s="2" t="s">
        <v>56</v>
      </c>
    </row>
    <row r="106" spans="9:18" ht="74.25" customHeight="1" x14ac:dyDescent="0.25">
      <c r="I106" s="22">
        <v>1.6</v>
      </c>
      <c r="J106" s="2" t="s">
        <v>57</v>
      </c>
      <c r="K106" s="22">
        <v>1.6</v>
      </c>
      <c r="L106" s="2" t="s">
        <v>58</v>
      </c>
      <c r="M106" s="22">
        <v>1.6</v>
      </c>
      <c r="N106" s="2" t="s">
        <v>59</v>
      </c>
      <c r="O106" s="22">
        <v>1.6</v>
      </c>
      <c r="P106" s="2" t="s">
        <v>60</v>
      </c>
      <c r="Q106" s="22">
        <v>1.6</v>
      </c>
      <c r="R106" s="2" t="s">
        <v>61</v>
      </c>
    </row>
    <row r="107" spans="9:18" ht="283.5" x14ac:dyDescent="0.25">
      <c r="I107" s="22">
        <v>2.6</v>
      </c>
      <c r="J107" s="2" t="s">
        <v>62</v>
      </c>
      <c r="K107" s="22">
        <v>2.6</v>
      </c>
      <c r="L107" s="2" t="s">
        <v>63</v>
      </c>
      <c r="M107" s="22">
        <v>2.6</v>
      </c>
      <c r="N107" s="2" t="s">
        <v>64</v>
      </c>
      <c r="O107" s="22">
        <v>2.6</v>
      </c>
      <c r="P107" s="2" t="s">
        <v>65</v>
      </c>
      <c r="Q107" s="22">
        <v>2.6</v>
      </c>
      <c r="R107" s="2" t="s">
        <v>66</v>
      </c>
    </row>
    <row r="110" spans="9:18" ht="60" customHeight="1" x14ac:dyDescent="0.25">
      <c r="I110" s="22">
        <v>1</v>
      </c>
      <c r="J110" s="2" t="s">
        <v>67</v>
      </c>
      <c r="K110" s="22">
        <v>1</v>
      </c>
      <c r="L110" s="2" t="s">
        <v>68</v>
      </c>
      <c r="M110" s="26">
        <v>1</v>
      </c>
      <c r="N110" s="2" t="s">
        <v>69</v>
      </c>
      <c r="O110" s="2">
        <v>1</v>
      </c>
      <c r="P110" s="2" t="s">
        <v>70</v>
      </c>
      <c r="Q110" s="2">
        <v>1</v>
      </c>
      <c r="R110" s="2" t="s">
        <v>71</v>
      </c>
    </row>
    <row r="111" spans="9:18" ht="315" x14ac:dyDescent="0.25">
      <c r="I111" s="22">
        <v>1.6</v>
      </c>
      <c r="J111" s="2" t="s">
        <v>72</v>
      </c>
      <c r="K111" s="22">
        <v>1.6</v>
      </c>
      <c r="L111" s="2" t="s">
        <v>73</v>
      </c>
      <c r="M111" s="22">
        <v>1.6</v>
      </c>
      <c r="N111" s="2" t="s">
        <v>74</v>
      </c>
      <c r="O111" s="22">
        <v>1.6</v>
      </c>
      <c r="P111" s="2" t="s">
        <v>75</v>
      </c>
      <c r="Q111" s="22">
        <v>1.6</v>
      </c>
      <c r="R111" s="2" t="s">
        <v>76</v>
      </c>
    </row>
    <row r="112" spans="9:18" ht="346.5" x14ac:dyDescent="0.25">
      <c r="I112" s="22">
        <v>2.6</v>
      </c>
      <c r="J112" s="2" t="s">
        <v>77</v>
      </c>
      <c r="K112" s="22">
        <v>2.6</v>
      </c>
      <c r="L112" s="2" t="s">
        <v>78</v>
      </c>
      <c r="M112" s="22">
        <v>2.6</v>
      </c>
      <c r="N112" s="2" t="s">
        <v>79</v>
      </c>
      <c r="O112" s="22">
        <v>2.6</v>
      </c>
      <c r="P112" s="2" t="s">
        <v>80</v>
      </c>
      <c r="Q112" s="22">
        <v>2.6</v>
      </c>
      <c r="R112" s="2" t="s">
        <v>81</v>
      </c>
    </row>
  </sheetData>
  <mergeCells count="2">
    <mergeCell ref="D2:F2"/>
    <mergeCell ref="C4:G4"/>
  </mergeCells>
  <pageMargins left="0.7" right="0.7" top="0.75" bottom="0.75" header="0.3" footer="0.3"/>
  <drawing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2:R112"/>
  <sheetViews>
    <sheetView zoomScale="66" zoomScaleNormal="66" workbookViewId="0">
      <selection activeCell="E9" sqref="E9"/>
    </sheetView>
  </sheetViews>
  <sheetFormatPr defaultRowHeight="15" x14ac:dyDescent="0.25"/>
  <cols>
    <col min="3" max="3" width="19.85546875" customWidth="1"/>
    <col min="4" max="7" width="30.7109375" customWidth="1"/>
    <col min="8" max="8" width="17" customWidth="1"/>
    <col min="10" max="10" width="36.85546875" customWidth="1"/>
    <col min="12" max="12" width="37.42578125" customWidth="1"/>
    <col min="14" max="14" width="37.28515625" customWidth="1"/>
    <col min="16" max="16" width="36.5703125" customWidth="1"/>
    <col min="18" max="18" width="36.5703125" customWidth="1"/>
  </cols>
  <sheetData>
    <row r="2" spans="3:8" ht="15.75" x14ac:dyDescent="0.25">
      <c r="D2" s="76" t="s">
        <v>82</v>
      </c>
      <c r="E2" s="76"/>
      <c r="F2" s="76"/>
    </row>
    <row r="4" spans="3:8" ht="15.75" x14ac:dyDescent="0.25">
      <c r="C4" s="77" t="s">
        <v>100</v>
      </c>
      <c r="D4" s="78"/>
      <c r="E4" s="78"/>
      <c r="F4" s="78"/>
      <c r="G4" s="78"/>
    </row>
    <row r="6" spans="3:8" ht="69.95" customHeight="1" x14ac:dyDescent="0.25">
      <c r="C6" s="4" t="s">
        <v>0</v>
      </c>
      <c r="D6" s="4" t="s">
        <v>1</v>
      </c>
      <c r="E6" s="4" t="s">
        <v>2</v>
      </c>
      <c r="F6" s="4" t="s">
        <v>3</v>
      </c>
      <c r="G6" s="3" t="s">
        <v>4</v>
      </c>
    </row>
    <row r="7" spans="3:8" ht="69.95" customHeight="1" x14ac:dyDescent="0.25">
      <c r="C7" s="3" t="s">
        <v>5</v>
      </c>
      <c r="D7" s="25" t="str">
        <f>IF(D17="","",VLOOKUP(D17,$I$100:$J$102,2,TRUE))</f>
        <v>Совершенствовать основные виды движений в различных формах организации двигательной активности, закреплять умение перестраиваться в звенья по два, три, закрепление ранее полученных умений и повышение качества выполнения культурно-гигиенических навыков</v>
      </c>
      <c r="E7" s="25" t="e">
        <f>IF(D18="","",VLOOKUP(D18,$I$105:$J$107,2,TRUE))</f>
        <v>#REF!</v>
      </c>
      <c r="F7" s="25" t="str">
        <f>IF(D19="","",VLOOKUP(D19,$I$110:$J$112,2,TRUE))</f>
        <v>Закрепелять умение выполнять физкультурные  упражнения в разном темпе в соответствии с музыкальным сопровождением, самостоятельно организовывать двигательную активность, соблюдать правила игры, понимать важность закаливающих процедур и правильно выполнять их, совершенствовать навыки самообслуживания</v>
      </c>
      <c r="G7" s="2" t="s">
        <v>72</v>
      </c>
    </row>
    <row r="8" spans="3:8" ht="69.95" customHeight="1" x14ac:dyDescent="0.25">
      <c r="C8" s="3" t="s">
        <v>6</v>
      </c>
      <c r="D8" s="25" t="str">
        <f>IF(E17="","",VLOOKUP(E17,$K$100:$L$102,2,TRUE))</f>
        <v>Продолжать работу над автоматизацией звуков, отрабатывать звучание сонорных звуков, закреплять умение составлять рассказ по образцу, используя слова-обобщения, формировать умение оценивать литературных персонажей с точки зрения нравственных норм, выражать свое отношение к ним, закреплять умение правильно произносить специфические звуки казахского языка, формировать умение пересказывать короткие произведения на казахском языке</v>
      </c>
      <c r="E8" s="25" t="e">
        <f>IF(E18="","",VLOOKUP(E18,$K$105:$L$107,2,TRUE))</f>
        <v>#REF!</v>
      </c>
      <c r="F8" s="25" t="str">
        <f>IF(E19="","",VLOOKUP(E19,$I$110:$J$112,2,TRUE))</f>
        <v>Закрепелять умение выполнять физкультурные  упражнения в разном темпе в соответствии с музыкальным сопровождением, самостоятельно организовывать двигательную активность, соблюдать правила игры, понимать важность закаливающих процедур и правильно выполнять их, совершенствовать навыки самообслуживания</v>
      </c>
      <c r="G8" s="1" t="s">
        <v>72</v>
      </c>
    </row>
    <row r="9" spans="3:8" ht="69.95" customHeight="1" x14ac:dyDescent="0.25">
      <c r="C9" s="3" t="s">
        <v>7</v>
      </c>
      <c r="D9" s="25" t="str">
        <f>IF(F17="","",VLOOKUP(F17,$M$100:$N$102,2,TRUE))</f>
        <v>Совершенствовать представление о равенстве и неравенстве, счет до 5, закреплять представление о геометрических телах, способах крепления деталей конструктара для создания и преобразования построек по высоте, ширине, формировать умение различать и называть 4-5 видов деревьев, кустарников, ягод, грибов, развивать интерес к элементарному эксперементированию</v>
      </c>
      <c r="E9" s="25" t="e">
        <f>IF(F18="","",VLOOKUP(F18,$M$105:$N$107,2,TRUE))</f>
        <v>#REF!</v>
      </c>
      <c r="F9" s="25" t="str">
        <f>IF(F19="","",VLOOKUP(F19,$I$110:$J$112,2,TRUE))</f>
        <v>Закрепелять умение выполнять физкультурные  упражнения в разном темпе в соответствии с музыкальным сопровождением, самостоятельно организовывать двигательную активность, соблюдать правила игры, понимать важность закаливающих процедур и правильно выполнять их, совершенствовать навыки самообслуживания</v>
      </c>
      <c r="G9" s="2" t="s">
        <v>72</v>
      </c>
    </row>
    <row r="10" spans="3:8" ht="69.95" customHeight="1" x14ac:dyDescent="0.25">
      <c r="C10" s="3" t="s">
        <v>8</v>
      </c>
      <c r="D10" s="25" t="str">
        <f>IF(G17="","",VLOOKUP(G17,$O$100:$P$102,2,TRUE))</f>
        <v xml:space="preserve">закреплять представление об элементах казахского орнамента, уметь  украшать ими предметы обихода, закреплять умение лепить фигуру человека, составлять композиции и узоры из геометрических фигур на полоссе, аккуратно наклеивать их, петь мелодиями и попевками, выше и ниже, показывать движением руки
  </v>
      </c>
      <c r="E10" s="25" t="e">
        <f>IF(G18="","",VLOOKUP(G18,$O$105:$P$107,2,TRUE))</f>
        <v>#REF!</v>
      </c>
      <c r="F10" s="25" t="str">
        <f>IF(G19="","",VLOOKUP(G19,$I$110:$J$112,2,TRUE))</f>
        <v>Закрепелять умение выполнять физкультурные  упражнения в разном темпе в соответствии с музыкальным сопровождением, самостоятельно организовывать двигательную активность, соблюдать правила игры, понимать важность закаливающих процедур и правильно выполнять их, совершенствовать навыки самообслуживания</v>
      </c>
      <c r="G10" s="2" t="s">
        <v>72</v>
      </c>
    </row>
    <row r="11" spans="3:8" ht="69.95" customHeight="1" x14ac:dyDescent="0.25">
      <c r="C11" s="29" t="s">
        <v>9</v>
      </c>
      <c r="D11" s="25" t="str">
        <f>IF(H17="","",VLOOKUP(H17,$Q$100:$R$102,2,TRUE))</f>
        <v>Продолжать работу по ознакомлению с народными традициями, закреплять умение различать и называть атрибуты национальной одежды и украшения, формировать представления об Армии и государстве Казахстан, совершенствовать знаниями о труде взрослых разных профессий,  различных видах транспорта, правилах поведения на проезжей части</v>
      </c>
      <c r="E11" s="25" t="e">
        <f>IF(H18="","",VLOOKUP(H18,$Q$105:$R$107,2,TRUE))</f>
        <v>#REF!</v>
      </c>
      <c r="F11" s="25" t="str">
        <f>IF(H19="","",VLOOKUP(H19,$I$110:$J$112,2,TRUE))</f>
        <v>Закрепелять умение выполнять физкультурные  упражнения в разном темпе в соответствии с музыкальным сопровождением, самостоятельно организовывать двигательную активность, соблюдать правила игры, понимать важность закаливающих процедур и правильно выполнять их, совершенствовать навыки самообслуживания</v>
      </c>
      <c r="G11" s="28" t="s">
        <v>72</v>
      </c>
    </row>
    <row r="16" spans="3:8" x14ac:dyDescent="0.25">
      <c r="C16" s="5"/>
      <c r="D16" s="5" t="s">
        <v>10</v>
      </c>
      <c r="E16" s="5" t="s">
        <v>6</v>
      </c>
      <c r="F16" s="5" t="s">
        <v>7</v>
      </c>
      <c r="G16" s="5" t="s">
        <v>8</v>
      </c>
      <c r="H16" s="30" t="s">
        <v>9</v>
      </c>
    </row>
    <row r="17" spans="3:8" x14ac:dyDescent="0.25">
      <c r="C17" s="5" t="s">
        <v>11</v>
      </c>
      <c r="D17" s="5">
        <v>3</v>
      </c>
      <c r="E17" s="5">
        <v>3</v>
      </c>
      <c r="F17" s="5">
        <v>3</v>
      </c>
      <c r="G17" s="5">
        <v>3</v>
      </c>
      <c r="H17" s="30">
        <v>3</v>
      </c>
    </row>
    <row r="18" spans="3:8" x14ac:dyDescent="0.25">
      <c r="C18" s="5" t="s">
        <v>12</v>
      </c>
      <c r="D18" s="5" t="e">
        <f>#REF!</f>
        <v>#REF!</v>
      </c>
      <c r="E18" s="5" t="e">
        <f>#REF!</f>
        <v>#REF!</v>
      </c>
      <c r="F18" s="5" t="e">
        <f>#REF!</f>
        <v>#REF!</v>
      </c>
      <c r="G18" s="5" t="e">
        <f>#REF!</f>
        <v>#REF!</v>
      </c>
      <c r="H18" s="30" t="e">
        <f>#REF!</f>
        <v>#REF!</v>
      </c>
    </row>
    <row r="19" spans="3:8" x14ac:dyDescent="0.25">
      <c r="C19" s="5" t="s">
        <v>13</v>
      </c>
      <c r="D19" s="5">
        <v>2</v>
      </c>
      <c r="E19" s="5">
        <v>2</v>
      </c>
      <c r="F19" s="5">
        <v>2</v>
      </c>
      <c r="G19" s="5">
        <v>2</v>
      </c>
      <c r="H19" s="30">
        <v>2</v>
      </c>
    </row>
    <row r="98" spans="9:18" x14ac:dyDescent="0.25">
      <c r="J98" t="s">
        <v>5</v>
      </c>
      <c r="L98" t="s">
        <v>6</v>
      </c>
      <c r="N98" t="s">
        <v>7</v>
      </c>
      <c r="P98" t="s">
        <v>8</v>
      </c>
      <c r="R98" t="s">
        <v>9</v>
      </c>
    </row>
    <row r="100" spans="9:18" ht="72.75" customHeight="1" x14ac:dyDescent="0.25">
      <c r="I100" s="22">
        <v>1</v>
      </c>
      <c r="J100" s="2" t="s">
        <v>37</v>
      </c>
      <c r="K100" s="22">
        <v>1</v>
      </c>
      <c r="L100" s="2" t="s">
        <v>38</v>
      </c>
      <c r="M100" s="26">
        <v>1</v>
      </c>
      <c r="N100" s="2" t="s">
        <v>39</v>
      </c>
      <c r="O100" s="2">
        <v>1</v>
      </c>
      <c r="P100" s="2" t="s">
        <v>40</v>
      </c>
      <c r="Q100" s="2">
        <v>1</v>
      </c>
      <c r="R100" s="2" t="s">
        <v>41</v>
      </c>
    </row>
    <row r="101" spans="9:18" ht="299.25" x14ac:dyDescent="0.25">
      <c r="I101" s="22">
        <v>1.6</v>
      </c>
      <c r="J101" s="2" t="s">
        <v>42</v>
      </c>
      <c r="K101" s="22">
        <v>1.6</v>
      </c>
      <c r="L101" s="2" t="s">
        <v>43</v>
      </c>
      <c r="M101" s="22">
        <v>1.6</v>
      </c>
      <c r="N101" s="2" t="s">
        <v>44</v>
      </c>
      <c r="O101" s="22">
        <v>1.6</v>
      </c>
      <c r="P101" s="2" t="s">
        <v>45</v>
      </c>
      <c r="Q101" s="22">
        <v>1.6</v>
      </c>
      <c r="R101" s="2" t="s">
        <v>46</v>
      </c>
    </row>
    <row r="102" spans="9:18" ht="236.25" x14ac:dyDescent="0.25">
      <c r="I102" s="22">
        <v>2.6</v>
      </c>
      <c r="J102" s="2" t="s">
        <v>47</v>
      </c>
      <c r="K102" s="22">
        <v>2.6</v>
      </c>
      <c r="L102" s="2" t="s">
        <v>48</v>
      </c>
      <c r="M102" s="22">
        <v>2.6</v>
      </c>
      <c r="N102" s="2" t="s">
        <v>49</v>
      </c>
      <c r="O102" s="22">
        <v>2.6</v>
      </c>
      <c r="P102" s="2" t="s">
        <v>50</v>
      </c>
      <c r="Q102" s="22">
        <v>2.6</v>
      </c>
      <c r="R102" s="2" t="s">
        <v>51</v>
      </c>
    </row>
    <row r="105" spans="9:18" ht="252" x14ac:dyDescent="0.25">
      <c r="I105" s="22">
        <v>1</v>
      </c>
      <c r="J105" s="2" t="s">
        <v>52</v>
      </c>
      <c r="K105" s="22">
        <v>1</v>
      </c>
      <c r="L105" s="2" t="s">
        <v>53</v>
      </c>
      <c r="M105" s="26">
        <v>1</v>
      </c>
      <c r="N105" s="2" t="s">
        <v>54</v>
      </c>
      <c r="O105" s="2">
        <v>1</v>
      </c>
      <c r="P105" s="2" t="s">
        <v>55</v>
      </c>
      <c r="Q105" s="2">
        <v>1</v>
      </c>
      <c r="R105" s="2" t="s">
        <v>56</v>
      </c>
    </row>
    <row r="106" spans="9:18" ht="80.25" customHeight="1" x14ac:dyDescent="0.25">
      <c r="I106" s="22">
        <v>1.6</v>
      </c>
      <c r="J106" s="2" t="s">
        <v>57</v>
      </c>
      <c r="K106" s="22">
        <v>1.6</v>
      </c>
      <c r="L106" s="2" t="s">
        <v>58</v>
      </c>
      <c r="M106" s="22">
        <v>1.6</v>
      </c>
      <c r="N106" s="2" t="s">
        <v>59</v>
      </c>
      <c r="O106" s="22">
        <v>1.6</v>
      </c>
      <c r="P106" s="2" t="s">
        <v>60</v>
      </c>
      <c r="Q106" s="22">
        <v>1.6</v>
      </c>
      <c r="R106" s="2" t="s">
        <v>61</v>
      </c>
    </row>
    <row r="107" spans="9:18" ht="252" x14ac:dyDescent="0.25">
      <c r="I107" s="22">
        <v>2.6</v>
      </c>
      <c r="J107" s="2" t="s">
        <v>62</v>
      </c>
      <c r="K107" s="22">
        <v>2.6</v>
      </c>
      <c r="L107" s="2" t="s">
        <v>63</v>
      </c>
      <c r="M107" s="22">
        <v>2.6</v>
      </c>
      <c r="N107" s="2" t="s">
        <v>64</v>
      </c>
      <c r="O107" s="22">
        <v>2.6</v>
      </c>
      <c r="P107" s="2" t="s">
        <v>65</v>
      </c>
      <c r="Q107" s="22">
        <v>2.6</v>
      </c>
      <c r="R107" s="2" t="s">
        <v>66</v>
      </c>
    </row>
    <row r="110" spans="9:18" ht="77.25" customHeight="1" x14ac:dyDescent="0.25">
      <c r="I110" s="22">
        <v>1</v>
      </c>
      <c r="J110" s="2" t="s">
        <v>67</v>
      </c>
      <c r="K110" s="22">
        <v>1</v>
      </c>
      <c r="L110" s="2" t="s">
        <v>68</v>
      </c>
      <c r="M110" s="26">
        <v>1</v>
      </c>
      <c r="N110" s="2" t="s">
        <v>69</v>
      </c>
      <c r="O110" s="2">
        <v>1</v>
      </c>
      <c r="P110" s="2" t="s">
        <v>70</v>
      </c>
      <c r="Q110" s="2">
        <v>1</v>
      </c>
      <c r="R110" s="2" t="s">
        <v>71</v>
      </c>
    </row>
    <row r="111" spans="9:18" ht="299.25" x14ac:dyDescent="0.25">
      <c r="I111" s="22">
        <v>1.6</v>
      </c>
      <c r="J111" s="2" t="s">
        <v>72</v>
      </c>
      <c r="K111" s="22">
        <v>1.6</v>
      </c>
      <c r="L111" s="2" t="s">
        <v>73</v>
      </c>
      <c r="M111" s="22">
        <v>1.6</v>
      </c>
      <c r="N111" s="2" t="s">
        <v>74</v>
      </c>
      <c r="O111" s="22">
        <v>1.6</v>
      </c>
      <c r="P111" s="2" t="s">
        <v>75</v>
      </c>
      <c r="Q111" s="22">
        <v>1.6</v>
      </c>
      <c r="R111" s="2" t="s">
        <v>76</v>
      </c>
    </row>
    <row r="112" spans="9:18" ht="346.5" x14ac:dyDescent="0.25">
      <c r="I112" s="22">
        <v>2.6</v>
      </c>
      <c r="J112" s="2" t="s">
        <v>77</v>
      </c>
      <c r="K112" s="22">
        <v>2.6</v>
      </c>
      <c r="L112" s="2" t="s">
        <v>78</v>
      </c>
      <c r="M112" s="22">
        <v>2.6</v>
      </c>
      <c r="N112" s="2" t="s">
        <v>79</v>
      </c>
      <c r="O112" s="22">
        <v>2.6</v>
      </c>
      <c r="P112" s="2" t="s">
        <v>80</v>
      </c>
      <c r="Q112" s="22">
        <v>2.6</v>
      </c>
      <c r="R112" s="2" t="s">
        <v>81</v>
      </c>
    </row>
  </sheetData>
  <mergeCells count="2">
    <mergeCell ref="D2:F2"/>
    <mergeCell ref="C4:G4"/>
  </mergeCells>
  <pageMargins left="0.7" right="0.7" top="0.75" bottom="0.75" header="0.3" footer="0.3"/>
  <drawing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2:R112"/>
  <sheetViews>
    <sheetView zoomScale="50" zoomScaleNormal="50" workbookViewId="0">
      <selection activeCell="H23" sqref="H23:H24"/>
    </sheetView>
  </sheetViews>
  <sheetFormatPr defaultRowHeight="15" x14ac:dyDescent="0.25"/>
  <cols>
    <col min="3" max="3" width="19.28515625" customWidth="1"/>
    <col min="4" max="7" width="30.7109375" customWidth="1"/>
    <col min="8" max="8" width="19.140625" customWidth="1"/>
    <col min="10" max="10" width="36.28515625" customWidth="1"/>
    <col min="12" max="12" width="36.5703125" customWidth="1"/>
    <col min="14" max="14" width="36.5703125" customWidth="1"/>
    <col min="16" max="16" width="36.85546875" customWidth="1"/>
    <col min="18" max="18" width="36.28515625" customWidth="1"/>
  </cols>
  <sheetData>
    <row r="2" spans="3:8" ht="15.75" x14ac:dyDescent="0.25">
      <c r="D2" s="76" t="s">
        <v>82</v>
      </c>
      <c r="E2" s="76"/>
      <c r="F2" s="76"/>
    </row>
    <row r="4" spans="3:8" ht="15.75" x14ac:dyDescent="0.25">
      <c r="C4" s="77" t="s">
        <v>101</v>
      </c>
      <c r="D4" s="78"/>
      <c r="E4" s="78"/>
      <c r="F4" s="78"/>
      <c r="G4" s="78"/>
    </row>
    <row r="6" spans="3:8" ht="69.95" customHeight="1" x14ac:dyDescent="0.25">
      <c r="C6" s="4" t="s">
        <v>0</v>
      </c>
      <c r="D6" s="4" t="s">
        <v>1</v>
      </c>
      <c r="E6" s="4" t="s">
        <v>2</v>
      </c>
      <c r="F6" s="4" t="s">
        <v>3</v>
      </c>
      <c r="G6" s="3" t="s">
        <v>4</v>
      </c>
    </row>
    <row r="7" spans="3:8" ht="69.95" customHeight="1" x14ac:dyDescent="0.25">
      <c r="C7" s="3" t="s">
        <v>5</v>
      </c>
      <c r="D7" s="25" t="str">
        <f>IF(D17="","",VLOOKUP(D17,$I$100:$J$102,2,TRUE))</f>
        <v>Совершенствовать основные виды движений в различных формах организации двигательной активности, закреплять умение перестраиваться в звенья по два, три, закрепление ранее полученных умений и повышение качества выполнения культурно-гигиенических навыков</v>
      </c>
      <c r="E7" s="25" t="e">
        <f>IF(D18="","",VLOOKUP(D18,$I$105:$J$107,2,TRUE))</f>
        <v>#REF!</v>
      </c>
      <c r="F7" s="25" t="str">
        <f>IF(D19="","",VLOOKUP(D19,$I$110:$J$112,2,TRUE))</f>
        <v>Закрепелять умение выполнять физкультурные  упражнения в разном темпе в соответствии с музыкальным сопровождением, самостоятельно организовывать двигательную активность, соблюдать правила игры, понимать важность закаливающих процедур и правильно выполнять их, совершенствовать навыки самообслуживания</v>
      </c>
      <c r="G7" s="2" t="s">
        <v>72</v>
      </c>
    </row>
    <row r="8" spans="3:8" ht="69.95" customHeight="1" x14ac:dyDescent="0.25">
      <c r="C8" s="3" t="s">
        <v>6</v>
      </c>
      <c r="D8" s="25" t="str">
        <f>IF(E17="","",VLOOKUP(E17,$K$100:$L$102,2,TRUE))</f>
        <v>Продолжать работу над автоматизацией звуков, отрабатывать звучание сонорных звуков, закреплять умение составлять рассказ по образцу, используя слова-обобщения, формировать умение оценивать литературных персонажей с точки зрения нравственных норм, выражать свое отношение к ним, закреплять умение правильно произносить специфические звуки казахского языка, формировать умение пересказывать короткие произведения на казахском языке</v>
      </c>
      <c r="E8" s="25" t="e">
        <f>IF(E18="","",VLOOKUP(E18,$K$105:$L$107,2,TRUE))</f>
        <v>#REF!</v>
      </c>
      <c r="F8" s="25" t="str">
        <f>IF(E19="","",VLOOKUP(E19,$I$110:$J$112,2,TRUE))</f>
        <v>Закрепелять умение выполнять физкультурные  упражнения в разном темпе в соответствии с музыкальным сопровождением, самостоятельно организовывать двигательную активность, соблюдать правила игры, понимать важность закаливающих процедур и правильно выполнять их, совершенствовать навыки самообслуживания</v>
      </c>
      <c r="G8" s="1" t="s">
        <v>72</v>
      </c>
    </row>
    <row r="9" spans="3:8" ht="69.95" customHeight="1" x14ac:dyDescent="0.25">
      <c r="C9" s="3" t="s">
        <v>7</v>
      </c>
      <c r="D9" s="25" t="str">
        <f>IF(F17="","",VLOOKUP(F17,$M$100:$N$102,2,TRUE))</f>
        <v>Совершенствовать представление о равенстве и неравенстве, счет до 5, закреплять представление о геометрических телах, способах крепления деталей конструктара для создания и преобразования построек по высоте, ширине, формировать умение различать и называть 4-5 видов деревьев, кустарников, ягод, грибов, развивать интерес к элементарному эксперементированию</v>
      </c>
      <c r="E9" s="25" t="e">
        <f>IF(F18="","",VLOOKUP(F18,$M$105:$N$107,2,TRUE))</f>
        <v>#REF!</v>
      </c>
      <c r="F9" s="25" t="str">
        <f>IF(F19="","",VLOOKUP(F19,$I$110:$J$112,2,TRUE))</f>
        <v>Закрепелять умение выполнять физкультурные  упражнения в разном темпе в соответствии с музыкальным сопровождением, самостоятельно организовывать двигательную активность, соблюдать правила игры, понимать важность закаливающих процедур и правильно выполнять их, совершенствовать навыки самообслуживания</v>
      </c>
      <c r="G9" s="2" t="s">
        <v>72</v>
      </c>
    </row>
    <row r="10" spans="3:8" ht="69.95" customHeight="1" x14ac:dyDescent="0.25">
      <c r="C10" s="3" t="s">
        <v>8</v>
      </c>
      <c r="D10" s="25" t="str">
        <f>IF(G17="","",VLOOKUP(G17,$O$100:$P$102,2,TRUE))</f>
        <v xml:space="preserve">закреплять представление об элементах казахского орнамента, уметь  украшать ими предметы обихода, закреплять умение лепить фигуру человека, составлять композиции и узоры из геометрических фигур на полоссе, аккуратно наклеивать их, петь мелодиями и попевками, выше и ниже, показывать движением руки
  </v>
      </c>
      <c r="E10" s="25" t="e">
        <f>IF(G18="","",VLOOKUP(G18,$O$105:$P$107,2,TRUE))</f>
        <v>#REF!</v>
      </c>
      <c r="F10" s="25" t="str">
        <f>IF(G19="","",VLOOKUP(G19,$I$110:$J$112,2,TRUE))</f>
        <v>Закрепелять умение выполнять физкультурные  упражнения в разном темпе в соответствии с музыкальным сопровождением, самостоятельно организовывать двигательную активность, соблюдать правила игры, понимать важность закаливающих процедур и правильно выполнять их, совершенствовать навыки самообслуживания</v>
      </c>
      <c r="G10" s="2" t="s">
        <v>72</v>
      </c>
    </row>
    <row r="11" spans="3:8" ht="69.95" customHeight="1" x14ac:dyDescent="0.25">
      <c r="C11" s="29" t="s">
        <v>9</v>
      </c>
      <c r="D11" s="25" t="str">
        <f>IF(H17="","",VLOOKUP(H17,$Q$100:$R$102,2,TRUE))</f>
        <v>Продолжать работу по ознакомлению с народными традициями, закреплять умение различать и называть атрибуты национальной одежды и украшения, формировать представления об Армии и государстве Казахстан, совершенствовать знаниями о труде взрослых разных профессий,  различных видах транспорта, правилах поведения на проезжей части</v>
      </c>
      <c r="E11" s="25" t="e">
        <f>IF(H18="","",VLOOKUP(H18,$Q$105:$R$107,2,TRUE))</f>
        <v>#REF!</v>
      </c>
      <c r="F11" s="25" t="str">
        <f>IF(H19="","",VLOOKUP(H19,$I$110:$J$112,2,TRUE))</f>
        <v>Закрепелять умение выполнять физкультурные  упражнения в разном темпе в соответствии с музыкальным сопровождением, самостоятельно организовывать двигательную активность, соблюдать правила игры, понимать важность закаливающих процедур и правильно выполнять их, совершенствовать навыки самообслуживания</v>
      </c>
      <c r="G11" s="28" t="s">
        <v>72</v>
      </c>
    </row>
    <row r="16" spans="3:8" x14ac:dyDescent="0.25">
      <c r="C16" s="5"/>
      <c r="D16" s="5" t="s">
        <v>10</v>
      </c>
      <c r="E16" s="5" t="s">
        <v>6</v>
      </c>
      <c r="F16" s="5" t="s">
        <v>7</v>
      </c>
      <c r="G16" s="5" t="s">
        <v>8</v>
      </c>
      <c r="H16" s="30" t="s">
        <v>9</v>
      </c>
    </row>
    <row r="17" spans="3:8" x14ac:dyDescent="0.25">
      <c r="C17" s="5" t="s">
        <v>11</v>
      </c>
      <c r="D17" s="5">
        <f>старт!E22</f>
        <v>3</v>
      </c>
      <c r="E17" s="5">
        <f>старт!F22</f>
        <v>3</v>
      </c>
      <c r="F17" s="5">
        <f>старт!G22</f>
        <v>3</v>
      </c>
      <c r="G17" s="5">
        <f>старт!H22</f>
        <v>3</v>
      </c>
      <c r="H17" s="30">
        <f>старт!I22</f>
        <v>3</v>
      </c>
    </row>
    <row r="18" spans="3:8" x14ac:dyDescent="0.25">
      <c r="C18" s="5" t="s">
        <v>12</v>
      </c>
      <c r="D18" s="5" t="e">
        <f>#REF!</f>
        <v>#REF!</v>
      </c>
      <c r="E18" s="5" t="e">
        <f>#REF!</f>
        <v>#REF!</v>
      </c>
      <c r="F18" s="5" t="e">
        <f>#REF!</f>
        <v>#REF!</v>
      </c>
      <c r="G18" s="5" t="e">
        <f>#REF!</f>
        <v>#REF!</v>
      </c>
      <c r="H18" s="30" t="e">
        <f>#REF!</f>
        <v>#REF!</v>
      </c>
    </row>
    <row r="19" spans="3:8" x14ac:dyDescent="0.25">
      <c r="C19" s="5" t="s">
        <v>13</v>
      </c>
      <c r="D19" s="5">
        <f>итог!E22</f>
        <v>2</v>
      </c>
      <c r="E19" s="5">
        <f>итог!F22</f>
        <v>2</v>
      </c>
      <c r="F19" s="5">
        <f>итог!G22</f>
        <v>2</v>
      </c>
      <c r="G19" s="5">
        <f>итог!H22</f>
        <v>2</v>
      </c>
      <c r="H19" s="30">
        <f>итог!I22</f>
        <v>2</v>
      </c>
    </row>
    <row r="98" spans="9:18" x14ac:dyDescent="0.25">
      <c r="J98" t="s">
        <v>5</v>
      </c>
      <c r="L98" t="s">
        <v>6</v>
      </c>
      <c r="N98" t="s">
        <v>7</v>
      </c>
      <c r="P98" t="s">
        <v>8</v>
      </c>
      <c r="R98" t="s">
        <v>9</v>
      </c>
    </row>
    <row r="100" spans="9:18" ht="58.5" customHeight="1" x14ac:dyDescent="0.25">
      <c r="I100" s="22">
        <v>1</v>
      </c>
      <c r="J100" s="2" t="s">
        <v>37</v>
      </c>
      <c r="K100" s="22">
        <v>1</v>
      </c>
      <c r="L100" s="2" t="s">
        <v>38</v>
      </c>
      <c r="M100" s="26">
        <v>1</v>
      </c>
      <c r="N100" s="2" t="s">
        <v>39</v>
      </c>
      <c r="O100" s="2">
        <v>1</v>
      </c>
      <c r="P100" s="2" t="s">
        <v>40</v>
      </c>
      <c r="Q100" s="2">
        <v>1</v>
      </c>
      <c r="R100" s="2" t="s">
        <v>41</v>
      </c>
    </row>
    <row r="101" spans="9:18" ht="299.25" x14ac:dyDescent="0.25">
      <c r="I101" s="22">
        <v>1.6</v>
      </c>
      <c r="J101" s="2" t="s">
        <v>42</v>
      </c>
      <c r="K101" s="22">
        <v>1.6</v>
      </c>
      <c r="L101" s="2" t="s">
        <v>43</v>
      </c>
      <c r="M101" s="22">
        <v>1.6</v>
      </c>
      <c r="N101" s="2" t="s">
        <v>44</v>
      </c>
      <c r="O101" s="22">
        <v>1.6</v>
      </c>
      <c r="P101" s="2" t="s">
        <v>45</v>
      </c>
      <c r="Q101" s="22">
        <v>1.6</v>
      </c>
      <c r="R101" s="2" t="s">
        <v>46</v>
      </c>
    </row>
    <row r="102" spans="9:18" ht="236.25" x14ac:dyDescent="0.25">
      <c r="I102" s="22">
        <v>2.6</v>
      </c>
      <c r="J102" s="2" t="s">
        <v>47</v>
      </c>
      <c r="K102" s="22">
        <v>2.6</v>
      </c>
      <c r="L102" s="2" t="s">
        <v>48</v>
      </c>
      <c r="M102" s="22">
        <v>2.6</v>
      </c>
      <c r="N102" s="2" t="s">
        <v>49</v>
      </c>
      <c r="O102" s="22">
        <v>2.6</v>
      </c>
      <c r="P102" s="2" t="s">
        <v>50</v>
      </c>
      <c r="Q102" s="22">
        <v>2.6</v>
      </c>
      <c r="R102" s="2" t="s">
        <v>51</v>
      </c>
    </row>
    <row r="105" spans="9:18" ht="252" x14ac:dyDescent="0.25">
      <c r="I105" s="22">
        <v>1</v>
      </c>
      <c r="J105" s="2" t="s">
        <v>52</v>
      </c>
      <c r="K105" s="22">
        <v>1</v>
      </c>
      <c r="L105" s="2" t="s">
        <v>53</v>
      </c>
      <c r="M105" s="26">
        <v>1</v>
      </c>
      <c r="N105" s="2" t="s">
        <v>54</v>
      </c>
      <c r="O105" s="2">
        <v>1</v>
      </c>
      <c r="P105" s="2" t="s">
        <v>55</v>
      </c>
      <c r="Q105" s="2">
        <v>1</v>
      </c>
      <c r="R105" s="2" t="s">
        <v>56</v>
      </c>
    </row>
    <row r="106" spans="9:18" ht="75.75" customHeight="1" x14ac:dyDescent="0.25">
      <c r="I106" s="22">
        <v>1.6</v>
      </c>
      <c r="J106" s="2" t="s">
        <v>57</v>
      </c>
      <c r="K106" s="22">
        <v>1.6</v>
      </c>
      <c r="L106" s="2" t="s">
        <v>58</v>
      </c>
      <c r="M106" s="22">
        <v>1.6</v>
      </c>
      <c r="N106" s="2" t="s">
        <v>59</v>
      </c>
      <c r="O106" s="22">
        <v>1.6</v>
      </c>
      <c r="P106" s="2" t="s">
        <v>60</v>
      </c>
      <c r="Q106" s="22">
        <v>1.6</v>
      </c>
      <c r="R106" s="2" t="s">
        <v>61</v>
      </c>
    </row>
    <row r="107" spans="9:18" ht="283.5" x14ac:dyDescent="0.25">
      <c r="I107" s="22">
        <v>2.6</v>
      </c>
      <c r="J107" s="2" t="s">
        <v>62</v>
      </c>
      <c r="K107" s="22">
        <v>2.6</v>
      </c>
      <c r="L107" s="2" t="s">
        <v>63</v>
      </c>
      <c r="M107" s="22">
        <v>2.6</v>
      </c>
      <c r="N107" s="2" t="s">
        <v>64</v>
      </c>
      <c r="O107" s="22">
        <v>2.6</v>
      </c>
      <c r="P107" s="2" t="s">
        <v>65</v>
      </c>
      <c r="Q107" s="22">
        <v>2.6</v>
      </c>
      <c r="R107" s="2" t="s">
        <v>66</v>
      </c>
    </row>
    <row r="110" spans="9:18" ht="58.5" customHeight="1" x14ac:dyDescent="0.25">
      <c r="I110" s="22">
        <v>1</v>
      </c>
      <c r="J110" s="2" t="s">
        <v>67</v>
      </c>
      <c r="K110" s="22">
        <v>1</v>
      </c>
      <c r="L110" s="2" t="s">
        <v>68</v>
      </c>
      <c r="M110" s="26">
        <v>1</v>
      </c>
      <c r="N110" s="2" t="s">
        <v>69</v>
      </c>
      <c r="O110" s="2">
        <v>1</v>
      </c>
      <c r="P110" s="2" t="s">
        <v>70</v>
      </c>
      <c r="Q110" s="2">
        <v>1</v>
      </c>
      <c r="R110" s="2" t="s">
        <v>71</v>
      </c>
    </row>
    <row r="111" spans="9:18" ht="315" x14ac:dyDescent="0.25">
      <c r="I111" s="22">
        <v>1.6</v>
      </c>
      <c r="J111" s="2" t="s">
        <v>72</v>
      </c>
      <c r="K111" s="22">
        <v>1.6</v>
      </c>
      <c r="L111" s="2" t="s">
        <v>73</v>
      </c>
      <c r="M111" s="22">
        <v>1.6</v>
      </c>
      <c r="N111" s="2" t="s">
        <v>74</v>
      </c>
      <c r="O111" s="22">
        <v>1.6</v>
      </c>
      <c r="P111" s="2" t="s">
        <v>75</v>
      </c>
      <c r="Q111" s="22">
        <v>1.6</v>
      </c>
      <c r="R111" s="2" t="s">
        <v>76</v>
      </c>
    </row>
    <row r="112" spans="9:18" ht="346.5" x14ac:dyDescent="0.25">
      <c r="I112" s="22">
        <v>2.6</v>
      </c>
      <c r="J112" s="2" t="s">
        <v>77</v>
      </c>
      <c r="K112" s="22">
        <v>2.6</v>
      </c>
      <c r="L112" s="2" t="s">
        <v>78</v>
      </c>
      <c r="M112" s="22">
        <v>2.6</v>
      </c>
      <c r="N112" s="2" t="s">
        <v>79</v>
      </c>
      <c r="O112" s="22">
        <v>2.6</v>
      </c>
      <c r="P112" s="2" t="s">
        <v>80</v>
      </c>
      <c r="Q112" s="22">
        <v>2.6</v>
      </c>
      <c r="R112" s="2" t="s">
        <v>81</v>
      </c>
    </row>
  </sheetData>
  <mergeCells count="2">
    <mergeCell ref="D2:F2"/>
    <mergeCell ref="C4:G4"/>
  </mergeCells>
  <pageMargins left="0.7" right="0.7" top="0.75" bottom="0.75" header="0.3" footer="0.3"/>
  <drawing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2:R112"/>
  <sheetViews>
    <sheetView zoomScale="53" zoomScaleNormal="53" workbookViewId="0">
      <selection activeCell="F32" sqref="F32"/>
    </sheetView>
  </sheetViews>
  <sheetFormatPr defaultRowHeight="15" x14ac:dyDescent="0.25"/>
  <cols>
    <col min="3" max="3" width="19.42578125" customWidth="1"/>
    <col min="4" max="7" width="30.7109375" customWidth="1"/>
    <col min="8" max="8" width="16.140625" customWidth="1"/>
    <col min="10" max="10" width="36.5703125" customWidth="1"/>
    <col min="12" max="12" width="36.7109375" customWidth="1"/>
    <col min="14" max="14" width="36.5703125" customWidth="1"/>
    <col min="16" max="16" width="37" customWidth="1"/>
    <col min="18" max="18" width="36.5703125" customWidth="1"/>
  </cols>
  <sheetData>
    <row r="2" spans="3:8" ht="15.75" x14ac:dyDescent="0.25">
      <c r="D2" s="76" t="s">
        <v>82</v>
      </c>
      <c r="E2" s="76"/>
      <c r="F2" s="76"/>
    </row>
    <row r="4" spans="3:8" ht="15.75" x14ac:dyDescent="0.25">
      <c r="C4" s="77" t="s">
        <v>102</v>
      </c>
      <c r="D4" s="78"/>
      <c r="E4" s="78"/>
      <c r="F4" s="78"/>
      <c r="G4" s="78"/>
    </row>
    <row r="6" spans="3:8" ht="69.95" customHeight="1" x14ac:dyDescent="0.25">
      <c r="C6" s="4" t="s">
        <v>0</v>
      </c>
      <c r="D6" s="4" t="s">
        <v>1</v>
      </c>
      <c r="E6" s="4" t="s">
        <v>2</v>
      </c>
      <c r="F6" s="4" t="s">
        <v>3</v>
      </c>
      <c r="G6" s="3" t="s">
        <v>4</v>
      </c>
    </row>
    <row r="7" spans="3:8" ht="69.95" customHeight="1" x14ac:dyDescent="0.25">
      <c r="C7" s="3" t="s">
        <v>5</v>
      </c>
      <c r="D7" s="25" t="str">
        <f>IF(D17="","",VLOOKUP(D17,$I$100:$J$102,2,TRUE))</f>
        <v>Учить перестраиваться в коллону по одному, в круг, находить свое место в строю, принимать нужное исходное положение при выполнении физкультурных упражнений и основных движений, проявлять самостоятельность при выполнении культурно-гигиеничиских навыков</v>
      </c>
      <c r="E7" s="25" t="e">
        <f>IF(D18="","",VLOOKUP(D18,$I$105:$J$107,2,TRUE))</f>
        <v>#REF!</v>
      </c>
      <c r="F7" s="25" t="str">
        <f>IF(D19="","",VLOOKUP(D19,$I$110:$J$112,2,TRUE))</f>
        <v>Закреплять интерес к физическим упражнениям и закаливающим процедурам, формировать умение выполнения элементов спортивных игр, развивать навыки самообслуживания</v>
      </c>
      <c r="G7" s="2" t="s">
        <v>72</v>
      </c>
    </row>
    <row r="8" spans="3:8" ht="69.95" customHeight="1" x14ac:dyDescent="0.25">
      <c r="C8" s="3" t="s">
        <v>6</v>
      </c>
      <c r="D8" s="25" t="str">
        <f>IF(E17="","",VLOOKUP(E17,$K$100:$L$102,2,TRUE))</f>
        <v xml:space="preserve">Закреплять умение правильно произносить звуки речи в словах, группировать предметы по отличительным признакам, закреплять умение согласовывать слова в роде, числе и падеже, развивать связную речь при наблюдении за объектами природы, умение читать наизусть выразительно, осмысленно,  учить задавать и отвечать на простые вопросы на казахском языке
</v>
      </c>
      <c r="E8" s="25" t="e">
        <f>IF(E18="","",VLOOKUP(E18,$K$105:$L$107,2,TRUE))</f>
        <v>#REF!</v>
      </c>
      <c r="F8" s="25" t="str">
        <f>IF(E19="","",VLOOKUP(E19,$I$110:$J$112,2,TRUE))</f>
        <v>Закреплять интерес к физическим упражнениям и закаливающим процедурам, формировать умение выполнения элементов спортивных игр, развивать навыки самообслуживания</v>
      </c>
      <c r="G8" s="1" t="s">
        <v>72</v>
      </c>
    </row>
    <row r="9" spans="3:8" ht="69.95" customHeight="1" x14ac:dyDescent="0.25">
      <c r="C9" s="3" t="s">
        <v>7</v>
      </c>
      <c r="D9" s="25" t="str">
        <f>IF(F17="","",VLOOKUP(F17,$M$100:$N$102,2,TRUE))</f>
        <v>Учить обозначать результаты сравнения предметов словами больше- меньше, знать и различать геометрические фигуры, формировать умение располагать стоительный материал различным способом по условию, развивать представление о живой  и неживой природе.</v>
      </c>
      <c r="E9" s="25" t="e">
        <f>IF(F18="","",VLOOKUP(F18,$M$105:$N$107,2,TRUE))</f>
        <v>#REF!</v>
      </c>
      <c r="F9" s="25" t="str">
        <f>IF(F19="","",VLOOKUP(F19,$I$110:$J$112,2,TRUE))</f>
        <v>Закреплять интерес к физическим упражнениям и закаливающим процедурам, формировать умение выполнения элементов спортивных игр, развивать навыки самообслуживания</v>
      </c>
      <c r="G9" s="2" t="s">
        <v>72</v>
      </c>
    </row>
    <row r="10" spans="3:8" ht="69.95" customHeight="1" x14ac:dyDescent="0.25">
      <c r="C10" s="3" t="s">
        <v>8</v>
      </c>
      <c r="D10" s="25" t="str">
        <f>IF(G17="","",VLOOKUP(G17,$O$100:$P$102,2,TRUE))</f>
        <v xml:space="preserve">Закреплять умение свободно держать в руках карандаш, фломастер, кисть во время рисования, продолжать развивать интерес к лепке из глины, теста, пластилина, формировать умение составлять простейшие композиции из готовых форм, реагировать на начало и окончание мелодии.
    </v>
      </c>
      <c r="E10" s="25" t="e">
        <f>IF(G18="","",VLOOKUP(G18,$O$105:$P$107,2,TRUE))</f>
        <v>#REF!</v>
      </c>
      <c r="F10" s="25" t="str">
        <f>IF(G19="","",VLOOKUP(G19,$I$110:$J$112,2,TRUE))</f>
        <v>Закреплять интерес к физическим упражнениям и закаливающим процедурам, формировать умение выполнения элементов спортивных игр, развивать навыки самообслуживания</v>
      </c>
      <c r="G10" s="2" t="s">
        <v>72</v>
      </c>
    </row>
    <row r="11" spans="3:8" ht="69.95" customHeight="1" x14ac:dyDescent="0.25">
      <c r="C11" s="29" t="s">
        <v>9</v>
      </c>
      <c r="D11" s="25" t="str">
        <f>IF(H17="","",VLOOKUP(H17,$Q$100:$R$102,2,TRUE))</f>
        <v>Учить рассказывать о членах своей семьи, узнавать и называть флаг Казахстана, формировать желание помогать взрослым</v>
      </c>
      <c r="E11" s="25" t="e">
        <f>IF(H18="","",VLOOKUP(H18,$Q$105:$R$107,2,TRUE))</f>
        <v>#REF!</v>
      </c>
      <c r="F11" s="25" t="str">
        <f>IF(H19="","",VLOOKUP(H19,$I$110:$J$112,2,TRUE))</f>
        <v>Закреплять интерес к физическим упражнениям и закаливающим процедурам, формировать умение выполнения элементов спортивных игр, развивать навыки самообслуживания</v>
      </c>
      <c r="G11" s="28" t="s">
        <v>72</v>
      </c>
    </row>
    <row r="16" spans="3:8" x14ac:dyDescent="0.25">
      <c r="C16" s="5"/>
      <c r="D16" s="5" t="s">
        <v>10</v>
      </c>
      <c r="E16" s="5" t="s">
        <v>6</v>
      </c>
      <c r="F16" s="5" t="s">
        <v>7</v>
      </c>
      <c r="G16" s="5" t="s">
        <v>8</v>
      </c>
      <c r="H16" s="30" t="s">
        <v>9</v>
      </c>
    </row>
    <row r="17" spans="3:8" x14ac:dyDescent="0.25">
      <c r="C17" s="5" t="s">
        <v>11</v>
      </c>
      <c r="D17" s="5">
        <v>1</v>
      </c>
      <c r="E17" s="5">
        <v>1</v>
      </c>
      <c r="F17" s="5">
        <v>1</v>
      </c>
      <c r="G17" s="5">
        <v>1</v>
      </c>
      <c r="H17" s="30">
        <v>1</v>
      </c>
    </row>
    <row r="18" spans="3:8" x14ac:dyDescent="0.25">
      <c r="C18" s="5" t="s">
        <v>12</v>
      </c>
      <c r="D18" s="5" t="e">
        <f>#REF!</f>
        <v>#REF!</v>
      </c>
      <c r="E18" s="5" t="e">
        <f>#REF!</f>
        <v>#REF!</v>
      </c>
      <c r="F18" s="5" t="e">
        <f>#REF!</f>
        <v>#REF!</v>
      </c>
      <c r="G18" s="5" t="e">
        <f>#REF!</f>
        <v>#REF!</v>
      </c>
      <c r="H18" s="30" t="e">
        <f>#REF!</f>
        <v>#REF!</v>
      </c>
    </row>
    <row r="19" spans="3:8" x14ac:dyDescent="0.25">
      <c r="C19" s="5" t="s">
        <v>13</v>
      </c>
      <c r="D19" s="5">
        <v>1</v>
      </c>
      <c r="E19" s="5">
        <v>1</v>
      </c>
      <c r="F19" s="5">
        <v>1</v>
      </c>
      <c r="G19" s="5">
        <v>1</v>
      </c>
      <c r="H19" s="30">
        <v>1</v>
      </c>
    </row>
    <row r="98" spans="9:18" x14ac:dyDescent="0.25">
      <c r="J98" t="s">
        <v>5</v>
      </c>
      <c r="L98" t="s">
        <v>6</v>
      </c>
      <c r="N98" t="s">
        <v>7</v>
      </c>
      <c r="P98" t="s">
        <v>8</v>
      </c>
      <c r="R98" t="s">
        <v>9</v>
      </c>
    </row>
    <row r="100" spans="9:18" ht="59.25" customHeight="1" x14ac:dyDescent="0.25">
      <c r="I100" s="22">
        <v>1</v>
      </c>
      <c r="J100" s="2" t="s">
        <v>37</v>
      </c>
      <c r="K100" s="22">
        <v>1</v>
      </c>
      <c r="L100" s="2" t="s">
        <v>38</v>
      </c>
      <c r="M100" s="26">
        <v>1</v>
      </c>
      <c r="N100" s="2" t="s">
        <v>39</v>
      </c>
      <c r="O100" s="2">
        <v>1</v>
      </c>
      <c r="P100" s="2" t="s">
        <v>40</v>
      </c>
      <c r="Q100" s="2">
        <v>1</v>
      </c>
      <c r="R100" s="2" t="s">
        <v>41</v>
      </c>
    </row>
    <row r="101" spans="9:18" ht="299.25" x14ac:dyDescent="0.25">
      <c r="I101" s="22">
        <v>1.6</v>
      </c>
      <c r="J101" s="2" t="s">
        <v>42</v>
      </c>
      <c r="K101" s="22">
        <v>1.6</v>
      </c>
      <c r="L101" s="2" t="s">
        <v>43</v>
      </c>
      <c r="M101" s="22">
        <v>1.6</v>
      </c>
      <c r="N101" s="2" t="s">
        <v>44</v>
      </c>
      <c r="O101" s="22">
        <v>1.6</v>
      </c>
      <c r="P101" s="2" t="s">
        <v>45</v>
      </c>
      <c r="Q101" s="22">
        <v>1.6</v>
      </c>
      <c r="R101" s="2" t="s">
        <v>46</v>
      </c>
    </row>
    <row r="102" spans="9:18" ht="236.25" x14ac:dyDescent="0.25">
      <c r="I102" s="22">
        <v>2.6</v>
      </c>
      <c r="J102" s="2" t="s">
        <v>47</v>
      </c>
      <c r="K102" s="22">
        <v>2.6</v>
      </c>
      <c r="L102" s="2" t="s">
        <v>48</v>
      </c>
      <c r="M102" s="22">
        <v>2.6</v>
      </c>
      <c r="N102" s="2" t="s">
        <v>49</v>
      </c>
      <c r="O102" s="22">
        <v>2.6</v>
      </c>
      <c r="P102" s="2" t="s">
        <v>50</v>
      </c>
      <c r="Q102" s="22">
        <v>2.6</v>
      </c>
      <c r="R102" s="2" t="s">
        <v>51</v>
      </c>
    </row>
    <row r="105" spans="9:18" ht="252" x14ac:dyDescent="0.25">
      <c r="I105" s="22">
        <v>1</v>
      </c>
      <c r="J105" s="2" t="s">
        <v>52</v>
      </c>
      <c r="K105" s="22">
        <v>1</v>
      </c>
      <c r="L105" s="2" t="s">
        <v>53</v>
      </c>
      <c r="M105" s="26">
        <v>1</v>
      </c>
      <c r="N105" s="2" t="s">
        <v>54</v>
      </c>
      <c r="O105" s="2">
        <v>1</v>
      </c>
      <c r="P105" s="2" t="s">
        <v>55</v>
      </c>
      <c r="Q105" s="2">
        <v>1</v>
      </c>
      <c r="R105" s="2" t="s">
        <v>56</v>
      </c>
    </row>
    <row r="106" spans="9:18" ht="78.75" customHeight="1" x14ac:dyDescent="0.25">
      <c r="I106" s="22">
        <v>1.6</v>
      </c>
      <c r="J106" s="2" t="s">
        <v>57</v>
      </c>
      <c r="K106" s="22">
        <v>1.6</v>
      </c>
      <c r="L106" s="2" t="s">
        <v>58</v>
      </c>
      <c r="M106" s="22">
        <v>1.6</v>
      </c>
      <c r="N106" s="2" t="s">
        <v>59</v>
      </c>
      <c r="O106" s="22">
        <v>1.6</v>
      </c>
      <c r="P106" s="2" t="s">
        <v>60</v>
      </c>
      <c r="Q106" s="22">
        <v>1.6</v>
      </c>
      <c r="R106" s="2" t="s">
        <v>61</v>
      </c>
    </row>
    <row r="107" spans="9:18" ht="283.5" x14ac:dyDescent="0.25">
      <c r="I107" s="22">
        <v>2.6</v>
      </c>
      <c r="J107" s="2" t="s">
        <v>62</v>
      </c>
      <c r="K107" s="22">
        <v>2.6</v>
      </c>
      <c r="L107" s="2" t="s">
        <v>63</v>
      </c>
      <c r="M107" s="22">
        <v>2.6</v>
      </c>
      <c r="N107" s="2" t="s">
        <v>64</v>
      </c>
      <c r="O107" s="22">
        <v>2.6</v>
      </c>
      <c r="P107" s="2" t="s">
        <v>65</v>
      </c>
      <c r="Q107" s="22">
        <v>2.6</v>
      </c>
      <c r="R107" s="2" t="s">
        <v>66</v>
      </c>
    </row>
    <row r="110" spans="9:18" ht="57.75" customHeight="1" x14ac:dyDescent="0.25">
      <c r="I110" s="22">
        <v>1</v>
      </c>
      <c r="J110" s="2" t="s">
        <v>67</v>
      </c>
      <c r="K110" s="22">
        <v>1</v>
      </c>
      <c r="L110" s="2" t="s">
        <v>68</v>
      </c>
      <c r="M110" s="26">
        <v>1</v>
      </c>
      <c r="N110" s="2" t="s">
        <v>69</v>
      </c>
      <c r="O110" s="2">
        <v>1</v>
      </c>
      <c r="P110" s="2" t="s">
        <v>70</v>
      </c>
      <c r="Q110" s="2">
        <v>1</v>
      </c>
      <c r="R110" s="2" t="s">
        <v>71</v>
      </c>
    </row>
    <row r="111" spans="9:18" ht="315" x14ac:dyDescent="0.25">
      <c r="I111" s="22">
        <v>1.6</v>
      </c>
      <c r="J111" s="2" t="s">
        <v>72</v>
      </c>
      <c r="K111" s="22">
        <v>1.6</v>
      </c>
      <c r="L111" s="2" t="s">
        <v>73</v>
      </c>
      <c r="M111" s="22">
        <v>1.6</v>
      </c>
      <c r="N111" s="2" t="s">
        <v>74</v>
      </c>
      <c r="O111" s="22">
        <v>1.6</v>
      </c>
      <c r="P111" s="2" t="s">
        <v>75</v>
      </c>
      <c r="Q111" s="22">
        <v>1.6</v>
      </c>
      <c r="R111" s="2" t="s">
        <v>76</v>
      </c>
    </row>
    <row r="112" spans="9:18" ht="346.5" x14ac:dyDescent="0.25">
      <c r="I112" s="22">
        <v>2.6</v>
      </c>
      <c r="J112" s="2" t="s">
        <v>77</v>
      </c>
      <c r="K112" s="22">
        <v>2.6</v>
      </c>
      <c r="L112" s="2" t="s">
        <v>78</v>
      </c>
      <c r="M112" s="22">
        <v>2.6</v>
      </c>
      <c r="N112" s="2" t="s">
        <v>79</v>
      </c>
      <c r="O112" s="22">
        <v>2.6</v>
      </c>
      <c r="P112" s="2" t="s">
        <v>80</v>
      </c>
      <c r="Q112" s="22">
        <v>2.6</v>
      </c>
      <c r="R112" s="2" t="s">
        <v>81</v>
      </c>
    </row>
  </sheetData>
  <mergeCells count="2">
    <mergeCell ref="D2:F2"/>
    <mergeCell ref="C4:G4"/>
  </mergeCells>
  <pageMargins left="0.7" right="0.7" top="0.75" bottom="0.75" header="0.3" footer="0.3"/>
  <drawing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2:R112"/>
  <sheetViews>
    <sheetView zoomScale="53" zoomScaleNormal="53" workbookViewId="0">
      <selection activeCell="J31" sqref="J31"/>
    </sheetView>
  </sheetViews>
  <sheetFormatPr defaultRowHeight="15" x14ac:dyDescent="0.25"/>
  <cols>
    <col min="3" max="3" width="19" customWidth="1"/>
    <col min="4" max="7" width="30.7109375" customWidth="1"/>
    <col min="8" max="8" width="14" customWidth="1"/>
    <col min="10" max="10" width="36.5703125" customWidth="1"/>
    <col min="12" max="12" width="37.7109375" customWidth="1"/>
    <col min="14" max="14" width="37" customWidth="1"/>
    <col min="16" max="16" width="36.42578125" customWidth="1"/>
    <col min="18" max="18" width="36.42578125" customWidth="1"/>
  </cols>
  <sheetData>
    <row r="2" spans="3:8" ht="15.75" x14ac:dyDescent="0.25">
      <c r="D2" s="76" t="s">
        <v>82</v>
      </c>
      <c r="E2" s="76"/>
      <c r="F2" s="76"/>
    </row>
    <row r="4" spans="3:8" ht="15.75" x14ac:dyDescent="0.25">
      <c r="C4" s="77" t="s">
        <v>103</v>
      </c>
      <c r="D4" s="78"/>
      <c r="E4" s="78"/>
      <c r="F4" s="78"/>
      <c r="G4" s="78"/>
    </row>
    <row r="6" spans="3:8" ht="69.95" customHeight="1" x14ac:dyDescent="0.25">
      <c r="C6" s="4" t="s">
        <v>0</v>
      </c>
      <c r="D6" s="4" t="s">
        <v>1</v>
      </c>
      <c r="E6" s="4" t="s">
        <v>2</v>
      </c>
      <c r="F6" s="4" t="s">
        <v>3</v>
      </c>
      <c r="G6" s="3" t="s">
        <v>4</v>
      </c>
    </row>
    <row r="7" spans="3:8" ht="69.95" customHeight="1" x14ac:dyDescent="0.25">
      <c r="C7" s="3" t="s">
        <v>5</v>
      </c>
      <c r="D7" s="25" t="str">
        <f>IF(D17="","",VLOOKUP(D17,$I$100:$J$102,2,TRUE))</f>
        <v>Совершенствовать основные виды движений в различных формах организации двигательной активности, закреплять умение перестраиваться в звенья по два, три, закрепление ранее полученных умений и повышение качества выполнения культурно-гигиенических навыков</v>
      </c>
      <c r="E7" s="25" t="e">
        <f>IF(D18="","",VLOOKUP(D18,$I$105:$J$107,2,TRUE))</f>
        <v>#REF!</v>
      </c>
      <c r="F7" s="25" t="str">
        <f>IF(D19="","",VLOOKUP(D19,$I$110:$J$112,2,TRUE))</f>
        <v>Закрепелять умение выполнять физкультурные  упражнения в разном темпе в соответствии с музыкальным сопровождением, самостоятельно организовывать двигательную активность, соблюдать правила игры, понимать важность закаливающих процедур и правильно выполнять их, совершенствовать навыки самообслуживания</v>
      </c>
      <c r="G7" s="2" t="s">
        <v>72</v>
      </c>
    </row>
    <row r="8" spans="3:8" ht="69.95" customHeight="1" x14ac:dyDescent="0.25">
      <c r="C8" s="3" t="s">
        <v>6</v>
      </c>
      <c r="D8" s="25" t="str">
        <f>IF(E17="","",VLOOKUP(E17,$K$100:$L$102,2,TRUE))</f>
        <v>Продолжать работу над автоматизацией звуков, отрабатывать звучание сонорных звуков, закреплять умение составлять рассказ по образцу, используя слова-обобщения, формировать умение оценивать литературных персонажей с точки зрения нравственных норм, выражать свое отношение к ним, закреплять умение правильно произносить специфические звуки казахского языка, формировать умение пересказывать короткие произведения на казахском языке</v>
      </c>
      <c r="E8" s="25" t="e">
        <f>IF(E18="","",VLOOKUP(E18,$K$105:$L$107,2,TRUE))</f>
        <v>#REF!</v>
      </c>
      <c r="F8" s="25" t="str">
        <f>IF(E19="","",VLOOKUP(E19,$I$110:$J$112,2,TRUE))</f>
        <v>Закрепелять умение выполнять физкультурные  упражнения в разном темпе в соответствии с музыкальным сопровождением, самостоятельно организовывать двигательную активность, соблюдать правила игры, понимать важность закаливающих процедур и правильно выполнять их, совершенствовать навыки самообслуживания</v>
      </c>
      <c r="G8" s="1" t="s">
        <v>72</v>
      </c>
    </row>
    <row r="9" spans="3:8" ht="69.95" customHeight="1" x14ac:dyDescent="0.25">
      <c r="C9" s="3" t="s">
        <v>7</v>
      </c>
      <c r="D9" s="25" t="str">
        <f>IF(F17="","",VLOOKUP(F17,$M$100:$N$102,2,TRUE))</f>
        <v>Совершенствовать представление о равенстве и неравенстве, счет до 5, закреплять представление о геометрических телах, способах крепления деталей конструктара для создания и преобразования построек по высоте, ширине, формировать умение различать и называть 4-5 видов деревьев, кустарников, ягод, грибов, развивать интерес к элементарному эксперементированию</v>
      </c>
      <c r="E9" s="25" t="e">
        <f>IF(F18="","",VLOOKUP(F18,$M$105:$N$107,2,TRUE))</f>
        <v>#REF!</v>
      </c>
      <c r="F9" s="25" t="str">
        <f>IF(F19="","",VLOOKUP(F19,$I$110:$J$112,2,TRUE))</f>
        <v>Закрепелять умение выполнять физкультурные  упражнения в разном темпе в соответствии с музыкальным сопровождением, самостоятельно организовывать двигательную активность, соблюдать правила игры, понимать важность закаливающих процедур и правильно выполнять их, совершенствовать навыки самообслуживания</v>
      </c>
      <c r="G9" s="2" t="s">
        <v>72</v>
      </c>
    </row>
    <row r="10" spans="3:8" ht="69.95" customHeight="1" x14ac:dyDescent="0.25">
      <c r="C10" s="3" t="s">
        <v>8</v>
      </c>
      <c r="D10" s="25" t="str">
        <f>IF(G17="","",VLOOKUP(G17,$O$100:$P$102,2,TRUE))</f>
        <v xml:space="preserve">закреплять представление об элементах казахского орнамента, уметь  украшать ими предметы обихода, закреплять умение лепить фигуру человека, составлять композиции и узоры из геометрических фигур на полоссе, аккуратно наклеивать их, петь мелодиями и попевками, выше и ниже, показывать движением руки
  </v>
      </c>
      <c r="E10" s="25" t="e">
        <f>IF(G18="","",VLOOKUP(G18,$O$105:$P$107,2,TRUE))</f>
        <v>#REF!</v>
      </c>
      <c r="F10" s="25" t="str">
        <f>IF(G19="","",VLOOKUP(G19,$I$110:$J$112,2,TRUE))</f>
        <v>Закрепелять умение выполнять физкультурные  упражнения в разном темпе в соответствии с музыкальным сопровождением, самостоятельно организовывать двигательную активность, соблюдать правила игры, понимать важность закаливающих процедур и правильно выполнять их, совершенствовать навыки самообслуживания</v>
      </c>
      <c r="G10" s="2" t="s">
        <v>72</v>
      </c>
    </row>
    <row r="11" spans="3:8" ht="69.95" customHeight="1" x14ac:dyDescent="0.25">
      <c r="C11" s="29" t="s">
        <v>9</v>
      </c>
      <c r="D11" s="25" t="str">
        <f>IF(H17="","",VLOOKUP(H17,$Q$100:$R$102,2,TRUE))</f>
        <v>Продолжать работу по ознакомлению с народными традициями, закреплять умение различать и называть атрибуты национальной одежды и украшения, формировать представления об Армии и государстве Казахстан, совершенствовать знаниями о труде взрослых разных профессий,  различных видах транспорта, правилах поведения на проезжей части</v>
      </c>
      <c r="E11" s="25" t="e">
        <f>IF(H18="","",VLOOKUP(H18,$Q$105:$R$107,2,TRUE))</f>
        <v>#REF!</v>
      </c>
      <c r="F11" s="25" t="str">
        <f>IF(H19="","",VLOOKUP(H19,$I$110:$J$112,2,TRUE))</f>
        <v>Закрепелять умение выполнять физкультурные  упражнения в разном темпе в соответствии с музыкальным сопровождением, самостоятельно организовывать двигательную активность, соблюдать правила игры, понимать важность закаливающих процедур и правильно выполнять их, совершенствовать навыки самообслуживания</v>
      </c>
      <c r="G11" s="28" t="s">
        <v>72</v>
      </c>
    </row>
    <row r="16" spans="3:8" x14ac:dyDescent="0.25">
      <c r="C16" s="5"/>
      <c r="D16" s="5" t="s">
        <v>10</v>
      </c>
      <c r="E16" s="5" t="s">
        <v>6</v>
      </c>
      <c r="F16" s="5" t="s">
        <v>7</v>
      </c>
      <c r="G16" s="5" t="s">
        <v>8</v>
      </c>
      <c r="H16" s="30" t="s">
        <v>9</v>
      </c>
    </row>
    <row r="17" spans="3:8" x14ac:dyDescent="0.25">
      <c r="C17" s="5" t="s">
        <v>11</v>
      </c>
      <c r="D17" s="5">
        <f>старт!E24</f>
        <v>3</v>
      </c>
      <c r="E17" s="5">
        <f>старт!F24</f>
        <v>3</v>
      </c>
      <c r="F17" s="5">
        <f>старт!G24</f>
        <v>3</v>
      </c>
      <c r="G17" s="5">
        <f>старт!H24</f>
        <v>3</v>
      </c>
      <c r="H17" s="30">
        <f>старт!I24</f>
        <v>3</v>
      </c>
    </row>
    <row r="18" spans="3:8" x14ac:dyDescent="0.25">
      <c r="C18" s="5" t="s">
        <v>12</v>
      </c>
      <c r="D18" s="5" t="e">
        <f>#REF!</f>
        <v>#REF!</v>
      </c>
      <c r="E18" s="5" t="e">
        <f>#REF!</f>
        <v>#REF!</v>
      </c>
      <c r="F18" s="5" t="e">
        <f>#REF!</f>
        <v>#REF!</v>
      </c>
      <c r="G18" s="5" t="e">
        <f>#REF!</f>
        <v>#REF!</v>
      </c>
      <c r="H18" s="30" t="e">
        <f>#REF!</f>
        <v>#REF!</v>
      </c>
    </row>
    <row r="19" spans="3:8" x14ac:dyDescent="0.25">
      <c r="C19" s="5" t="s">
        <v>13</v>
      </c>
      <c r="D19" s="5">
        <f>итог!E24</f>
        <v>2</v>
      </c>
      <c r="E19" s="5">
        <f>итог!F24</f>
        <v>2</v>
      </c>
      <c r="F19" s="5">
        <f>итог!G24</f>
        <v>2</v>
      </c>
      <c r="G19" s="5">
        <f>итог!H24</f>
        <v>2</v>
      </c>
      <c r="H19" s="30">
        <f>итог!I24</f>
        <v>2</v>
      </c>
    </row>
    <row r="98" spans="9:18" x14ac:dyDescent="0.25">
      <c r="J98" t="s">
        <v>5</v>
      </c>
      <c r="L98" t="s">
        <v>6</v>
      </c>
      <c r="N98" t="s">
        <v>7</v>
      </c>
      <c r="P98" t="s">
        <v>8</v>
      </c>
      <c r="R98" t="s">
        <v>9</v>
      </c>
    </row>
    <row r="100" spans="9:18" ht="59.25" customHeight="1" x14ac:dyDescent="0.25">
      <c r="I100" s="22">
        <v>1</v>
      </c>
      <c r="J100" s="2" t="s">
        <v>37</v>
      </c>
      <c r="K100" s="22">
        <v>1</v>
      </c>
      <c r="L100" s="2" t="s">
        <v>38</v>
      </c>
      <c r="M100" s="26">
        <v>1</v>
      </c>
      <c r="N100" s="2" t="s">
        <v>39</v>
      </c>
      <c r="O100" s="2">
        <v>1</v>
      </c>
      <c r="P100" s="2" t="s">
        <v>40</v>
      </c>
      <c r="Q100" s="2">
        <v>1</v>
      </c>
      <c r="R100" s="2" t="s">
        <v>41</v>
      </c>
    </row>
    <row r="101" spans="9:18" ht="299.25" x14ac:dyDescent="0.25">
      <c r="I101" s="22">
        <v>1.6</v>
      </c>
      <c r="J101" s="2" t="s">
        <v>42</v>
      </c>
      <c r="K101" s="22">
        <v>1.6</v>
      </c>
      <c r="L101" s="2" t="s">
        <v>43</v>
      </c>
      <c r="M101" s="22">
        <v>1.6</v>
      </c>
      <c r="N101" s="2" t="s">
        <v>44</v>
      </c>
      <c r="O101" s="22">
        <v>1.6</v>
      </c>
      <c r="P101" s="2" t="s">
        <v>45</v>
      </c>
      <c r="Q101" s="22">
        <v>1.6</v>
      </c>
      <c r="R101" s="2" t="s">
        <v>46</v>
      </c>
    </row>
    <row r="102" spans="9:18" ht="236.25" x14ac:dyDescent="0.25">
      <c r="I102" s="22">
        <v>2.6</v>
      </c>
      <c r="J102" s="2" t="s">
        <v>47</v>
      </c>
      <c r="K102" s="22">
        <v>2.6</v>
      </c>
      <c r="L102" s="2" t="s">
        <v>48</v>
      </c>
      <c r="M102" s="22">
        <v>2.6</v>
      </c>
      <c r="N102" s="2" t="s">
        <v>49</v>
      </c>
      <c r="O102" s="22">
        <v>2.6</v>
      </c>
      <c r="P102" s="2" t="s">
        <v>50</v>
      </c>
      <c r="Q102" s="22">
        <v>2.6</v>
      </c>
      <c r="R102" s="2" t="s">
        <v>51</v>
      </c>
    </row>
    <row r="105" spans="9:18" ht="252" x14ac:dyDescent="0.25">
      <c r="I105" s="22">
        <v>1</v>
      </c>
      <c r="J105" s="2" t="s">
        <v>52</v>
      </c>
      <c r="K105" s="22">
        <v>1</v>
      </c>
      <c r="L105" s="2" t="s">
        <v>53</v>
      </c>
      <c r="M105" s="26">
        <v>1</v>
      </c>
      <c r="N105" s="2" t="s">
        <v>54</v>
      </c>
      <c r="O105" s="2">
        <v>1</v>
      </c>
      <c r="P105" s="2" t="s">
        <v>55</v>
      </c>
      <c r="Q105" s="2">
        <v>1</v>
      </c>
      <c r="R105" s="2" t="s">
        <v>56</v>
      </c>
    </row>
    <row r="106" spans="9:18" ht="70.5" customHeight="1" x14ac:dyDescent="0.25">
      <c r="I106" s="22">
        <v>1.6</v>
      </c>
      <c r="J106" s="2" t="s">
        <v>57</v>
      </c>
      <c r="K106" s="22">
        <v>1.6</v>
      </c>
      <c r="L106" s="2" t="s">
        <v>58</v>
      </c>
      <c r="M106" s="22">
        <v>1.6</v>
      </c>
      <c r="N106" s="2" t="s">
        <v>59</v>
      </c>
      <c r="O106" s="22">
        <v>1.6</v>
      </c>
      <c r="P106" s="2" t="s">
        <v>60</v>
      </c>
      <c r="Q106" s="22">
        <v>1.6</v>
      </c>
      <c r="R106" s="2" t="s">
        <v>61</v>
      </c>
    </row>
    <row r="107" spans="9:18" ht="252" x14ac:dyDescent="0.25">
      <c r="I107" s="22">
        <v>2.6</v>
      </c>
      <c r="J107" s="2" t="s">
        <v>62</v>
      </c>
      <c r="K107" s="22">
        <v>2.6</v>
      </c>
      <c r="L107" s="2" t="s">
        <v>63</v>
      </c>
      <c r="M107" s="22">
        <v>2.6</v>
      </c>
      <c r="N107" s="2" t="s">
        <v>64</v>
      </c>
      <c r="O107" s="22">
        <v>2.6</v>
      </c>
      <c r="P107" s="2" t="s">
        <v>65</v>
      </c>
      <c r="Q107" s="22">
        <v>2.6</v>
      </c>
      <c r="R107" s="2" t="s">
        <v>66</v>
      </c>
    </row>
    <row r="110" spans="9:18" ht="55.5" customHeight="1" x14ac:dyDescent="0.25">
      <c r="I110" s="22">
        <v>1</v>
      </c>
      <c r="J110" s="2" t="s">
        <v>67</v>
      </c>
      <c r="K110" s="22">
        <v>1</v>
      </c>
      <c r="L110" s="2" t="s">
        <v>68</v>
      </c>
      <c r="M110" s="26">
        <v>1</v>
      </c>
      <c r="N110" s="2" t="s">
        <v>69</v>
      </c>
      <c r="O110" s="2">
        <v>1</v>
      </c>
      <c r="P110" s="2" t="s">
        <v>70</v>
      </c>
      <c r="Q110" s="2">
        <v>1</v>
      </c>
      <c r="R110" s="2" t="s">
        <v>71</v>
      </c>
    </row>
    <row r="111" spans="9:18" ht="315" x14ac:dyDescent="0.25">
      <c r="I111" s="22">
        <v>1.6</v>
      </c>
      <c r="J111" s="2" t="s">
        <v>72</v>
      </c>
      <c r="K111" s="22">
        <v>1.6</v>
      </c>
      <c r="L111" s="2" t="s">
        <v>73</v>
      </c>
      <c r="M111" s="22">
        <v>1.6</v>
      </c>
      <c r="N111" s="2" t="s">
        <v>74</v>
      </c>
      <c r="O111" s="22">
        <v>1.6</v>
      </c>
      <c r="P111" s="2" t="s">
        <v>75</v>
      </c>
      <c r="Q111" s="22">
        <v>1.6</v>
      </c>
      <c r="R111" s="2" t="s">
        <v>76</v>
      </c>
    </row>
    <row r="112" spans="9:18" ht="346.5" x14ac:dyDescent="0.25">
      <c r="I112" s="22">
        <v>2.6</v>
      </c>
      <c r="J112" s="2" t="s">
        <v>77</v>
      </c>
      <c r="K112" s="22">
        <v>2.6</v>
      </c>
      <c r="L112" s="2" t="s">
        <v>78</v>
      </c>
      <c r="M112" s="22">
        <v>2.6</v>
      </c>
      <c r="N112" s="2" t="s">
        <v>79</v>
      </c>
      <c r="O112" s="22">
        <v>2.6</v>
      </c>
      <c r="P112" s="2" t="s">
        <v>80</v>
      </c>
      <c r="Q112" s="22">
        <v>2.6</v>
      </c>
      <c r="R112" s="2" t="s">
        <v>81</v>
      </c>
    </row>
  </sheetData>
  <mergeCells count="2">
    <mergeCell ref="D2:F2"/>
    <mergeCell ref="C4:G4"/>
  </mergeCells>
  <pageMargins left="0.7" right="0.7" top="0.75" bottom="0.75" header="0.3" footer="0.3"/>
  <pageSetup paperSize="9" orientation="portrait" r:id="rId1"/>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2:R112"/>
  <sheetViews>
    <sheetView zoomScale="50" zoomScaleNormal="50" workbookViewId="0">
      <selection activeCell="J31" sqref="J31"/>
    </sheetView>
  </sheetViews>
  <sheetFormatPr defaultRowHeight="15" x14ac:dyDescent="0.25"/>
  <cols>
    <col min="3" max="3" width="19.140625" customWidth="1"/>
    <col min="4" max="7" width="30.7109375" customWidth="1"/>
    <col min="8" max="8" width="17.42578125" customWidth="1"/>
    <col min="10" max="10" width="36.5703125" customWidth="1"/>
    <col min="12" max="12" width="36.85546875" customWidth="1"/>
    <col min="14" max="14" width="36.85546875" customWidth="1"/>
    <col min="16" max="16" width="37" customWidth="1"/>
    <col min="18" max="18" width="37.28515625" customWidth="1"/>
  </cols>
  <sheetData>
    <row r="2" spans="3:8" ht="15.75" x14ac:dyDescent="0.25">
      <c r="D2" s="76" t="s">
        <v>82</v>
      </c>
      <c r="E2" s="76"/>
      <c r="F2" s="76"/>
    </row>
    <row r="4" spans="3:8" ht="15.75" x14ac:dyDescent="0.25">
      <c r="C4" s="77" t="s">
        <v>104</v>
      </c>
      <c r="D4" s="78"/>
      <c r="E4" s="78"/>
      <c r="F4" s="78"/>
      <c r="G4" s="78"/>
    </row>
    <row r="6" spans="3:8" ht="69.95" customHeight="1" x14ac:dyDescent="0.25">
      <c r="C6" s="4" t="s">
        <v>0</v>
      </c>
      <c r="D6" s="4" t="s">
        <v>1</v>
      </c>
      <c r="E6" s="4" t="s">
        <v>2</v>
      </c>
      <c r="F6" s="4" t="s">
        <v>3</v>
      </c>
      <c r="G6" s="3" t="s">
        <v>4</v>
      </c>
    </row>
    <row r="7" spans="3:8" ht="69.95" customHeight="1" x14ac:dyDescent="0.25">
      <c r="C7" s="3" t="s">
        <v>5</v>
      </c>
      <c r="D7" s="25" t="str">
        <f>IF(D17="","",VLOOKUP(D17,$I$100:$J$102,2,TRUE))</f>
        <v>Совершенствовать основные виды движений в различных формах организации двигательной активности, закреплять умение перестраиваться в звенья по два, три, закрепление ранее полученных умений и повышение качества выполнения культурно-гигиенических навыков</v>
      </c>
      <c r="E7" s="25" t="e">
        <f>IF(D18="","",VLOOKUP(D18,$I$105:$J$107,2,TRUE))</f>
        <v>#REF!</v>
      </c>
      <c r="F7" s="25" t="str">
        <f>IF(D19="","",VLOOKUP(D19,$I$110:$J$112,2,TRUE))</f>
        <v>Закрепелять умение выполнять физкультурные  упражнения в разном темпе в соответствии с музыкальным сопровождением, самостоятельно организовывать двигательную активность, соблюдать правила игры, понимать важность закаливающих процедур и правильно выполнять их, совершенствовать навыки самообслуживания</v>
      </c>
      <c r="G7" s="2" t="s">
        <v>72</v>
      </c>
    </row>
    <row r="8" spans="3:8" ht="69.95" customHeight="1" x14ac:dyDescent="0.25">
      <c r="C8" s="3" t="s">
        <v>6</v>
      </c>
      <c r="D8" s="25" t="str">
        <f>IF(E17="","",VLOOKUP(E17,$K$100:$L$102,2,TRUE))</f>
        <v>Продолжать работу над автоматизацией звуков, отрабатывать звучание сонорных звуков, закреплять умение составлять рассказ по образцу, используя слова-обобщения, формировать умение оценивать литературных персонажей с точки зрения нравственных норм, выражать свое отношение к ним, закреплять умение правильно произносить специфические звуки казахского языка, формировать умение пересказывать короткие произведения на казахском языке</v>
      </c>
      <c r="E8" s="25" t="e">
        <f>IF(E18="","",VLOOKUP(E18,$K$105:$L$107,2,TRUE))</f>
        <v>#REF!</v>
      </c>
      <c r="F8" s="25" t="str">
        <f>IF(E19="","",VLOOKUP(E19,$I$110:$J$112,2,TRUE))</f>
        <v>Закрепелять умение выполнять физкультурные  упражнения в разном темпе в соответствии с музыкальным сопровождением, самостоятельно организовывать двигательную активность, соблюдать правила игры, понимать важность закаливающих процедур и правильно выполнять их, совершенствовать навыки самообслуживания</v>
      </c>
      <c r="G8" s="1" t="s">
        <v>72</v>
      </c>
    </row>
    <row r="9" spans="3:8" ht="69.95" customHeight="1" x14ac:dyDescent="0.25">
      <c r="C9" s="3" t="s">
        <v>7</v>
      </c>
      <c r="D9" s="25" t="str">
        <f>IF(F17="","",VLOOKUP(F17,$M$100:$N$102,2,TRUE))</f>
        <v>Совершенствовать представление о равенстве и неравенстве, счет до 5, закреплять представление о геометрических телах, способах крепления деталей конструктара для создания и преобразования построек по высоте, ширине, формировать умение различать и называть 4-5 видов деревьев, кустарников, ягод, грибов, развивать интерес к элементарному эксперементированию</v>
      </c>
      <c r="E9" s="25" t="e">
        <f>IF(F18="","",VLOOKUP(F18,$M$105:$N$107,2,TRUE))</f>
        <v>#REF!</v>
      </c>
      <c r="F9" s="25" t="str">
        <f>IF(F19="","",VLOOKUP(F19,$I$110:$J$112,2,TRUE))</f>
        <v>Закрепелять умение выполнять физкультурные  упражнения в разном темпе в соответствии с музыкальным сопровождением, самостоятельно организовывать двигательную активность, соблюдать правила игры, понимать важность закаливающих процедур и правильно выполнять их, совершенствовать навыки самообслуживания</v>
      </c>
      <c r="G9" s="2" t="s">
        <v>72</v>
      </c>
    </row>
    <row r="10" spans="3:8" ht="69.95" customHeight="1" x14ac:dyDescent="0.25">
      <c r="C10" s="3" t="s">
        <v>8</v>
      </c>
      <c r="D10" s="25" t="str">
        <f>IF(G17="","",VLOOKUP(G17,$O$100:$P$102,2,TRUE))</f>
        <v xml:space="preserve">закреплять представление об элементах казахского орнамента, уметь  украшать ими предметы обихода, закреплять умение лепить фигуру человека, составлять композиции и узоры из геометрических фигур на полоссе, аккуратно наклеивать их, петь мелодиями и попевками, выше и ниже, показывать движением руки
  </v>
      </c>
      <c r="E10" s="25" t="e">
        <f>IF(G18="","",VLOOKUP(G18,$O$105:$P$107,2,TRUE))</f>
        <v>#REF!</v>
      </c>
      <c r="F10" s="25" t="str">
        <f>IF(G19="","",VLOOKUP(G19,$I$110:$J$112,2,TRUE))</f>
        <v>Закрепелять умение выполнять физкультурные  упражнения в разном темпе в соответствии с музыкальным сопровождением, самостоятельно организовывать двигательную активность, соблюдать правила игры, понимать важность закаливающих процедур и правильно выполнять их, совершенствовать навыки самообслуживания</v>
      </c>
      <c r="G10" s="2" t="s">
        <v>72</v>
      </c>
    </row>
    <row r="11" spans="3:8" ht="69.95" customHeight="1" x14ac:dyDescent="0.25">
      <c r="C11" s="29" t="s">
        <v>9</v>
      </c>
      <c r="D11" s="25" t="str">
        <f>IF(H17="","",VLOOKUP(H17,$Q$100:$R$102,2,TRUE))</f>
        <v>Продолжать работу по ознакомлению с народными традициями, закреплять умение различать и называть атрибуты национальной одежды и украшения, формировать представления об Армии и государстве Казахстан, совершенствовать знаниями о труде взрослых разных профессий,  различных видах транспорта, правилах поведения на проезжей части</v>
      </c>
      <c r="E11" s="25" t="e">
        <f>IF(H18="","",VLOOKUP(H18,$Q$105:$R$107,2,TRUE))</f>
        <v>#REF!</v>
      </c>
      <c r="F11" s="25" t="str">
        <f>IF(H19="","",VLOOKUP(H19,$I$110:$J$112,2,TRUE))</f>
        <v>Закрепелять умение выполнять физкультурные  упражнения в разном темпе в соответствии с музыкальным сопровождением, самостоятельно организовывать двигательную активность, соблюдать правила игры, понимать важность закаливающих процедур и правильно выполнять их, совершенствовать навыки самообслуживания</v>
      </c>
      <c r="G11" s="28" t="s">
        <v>72</v>
      </c>
    </row>
    <row r="16" spans="3:8" x14ac:dyDescent="0.25">
      <c r="C16" s="5"/>
      <c r="D16" s="5" t="s">
        <v>10</v>
      </c>
      <c r="E16" s="5" t="s">
        <v>6</v>
      </c>
      <c r="F16" s="5" t="s">
        <v>7</v>
      </c>
      <c r="G16" s="5" t="s">
        <v>8</v>
      </c>
      <c r="H16" s="30" t="s">
        <v>9</v>
      </c>
    </row>
    <row r="17" spans="3:8" x14ac:dyDescent="0.25">
      <c r="C17" s="5" t="s">
        <v>11</v>
      </c>
      <c r="D17" s="5">
        <v>3</v>
      </c>
      <c r="E17" s="5">
        <v>3</v>
      </c>
      <c r="F17" s="5">
        <v>3</v>
      </c>
      <c r="G17" s="5">
        <v>3</v>
      </c>
      <c r="H17" s="30">
        <v>3</v>
      </c>
    </row>
    <row r="18" spans="3:8" x14ac:dyDescent="0.25">
      <c r="C18" s="5" t="s">
        <v>12</v>
      </c>
      <c r="D18" s="5" t="e">
        <f>#REF!</f>
        <v>#REF!</v>
      </c>
      <c r="E18" s="5" t="e">
        <f>#REF!</f>
        <v>#REF!</v>
      </c>
      <c r="F18" s="5" t="e">
        <f>#REF!</f>
        <v>#REF!</v>
      </c>
      <c r="G18" s="5" t="e">
        <f>#REF!</f>
        <v>#REF!</v>
      </c>
      <c r="H18" s="30" t="e">
        <f>#REF!</f>
        <v>#REF!</v>
      </c>
    </row>
    <row r="19" spans="3:8" x14ac:dyDescent="0.25">
      <c r="C19" s="5" t="s">
        <v>13</v>
      </c>
      <c r="D19" s="5">
        <v>2</v>
      </c>
      <c r="E19" s="5">
        <v>2</v>
      </c>
      <c r="F19" s="5">
        <v>2</v>
      </c>
      <c r="G19" s="5">
        <v>2</v>
      </c>
      <c r="H19" s="30">
        <v>2</v>
      </c>
    </row>
    <row r="98" spans="9:18" x14ac:dyDescent="0.25">
      <c r="J98" t="s">
        <v>5</v>
      </c>
      <c r="L98" t="s">
        <v>6</v>
      </c>
      <c r="N98" t="s">
        <v>7</v>
      </c>
      <c r="P98" t="s">
        <v>8</v>
      </c>
      <c r="R98" t="s">
        <v>9</v>
      </c>
    </row>
    <row r="100" spans="9:18" ht="56.25" customHeight="1" x14ac:dyDescent="0.25">
      <c r="I100" s="22">
        <v>1</v>
      </c>
      <c r="J100" s="2" t="s">
        <v>37</v>
      </c>
      <c r="K100" s="22">
        <v>1</v>
      </c>
      <c r="L100" s="2" t="s">
        <v>38</v>
      </c>
      <c r="M100" s="26">
        <v>1</v>
      </c>
      <c r="N100" s="2" t="s">
        <v>39</v>
      </c>
      <c r="O100" s="2">
        <v>1</v>
      </c>
      <c r="P100" s="2" t="s">
        <v>40</v>
      </c>
      <c r="Q100" s="2">
        <v>1</v>
      </c>
      <c r="R100" s="2" t="s">
        <v>41</v>
      </c>
    </row>
    <row r="101" spans="9:18" ht="299.25" x14ac:dyDescent="0.25">
      <c r="I101" s="22">
        <v>1.6</v>
      </c>
      <c r="J101" s="2" t="s">
        <v>42</v>
      </c>
      <c r="K101" s="22">
        <v>1.6</v>
      </c>
      <c r="L101" s="2" t="s">
        <v>43</v>
      </c>
      <c r="M101" s="22">
        <v>1.6</v>
      </c>
      <c r="N101" s="2" t="s">
        <v>44</v>
      </c>
      <c r="O101" s="22">
        <v>1.6</v>
      </c>
      <c r="P101" s="2" t="s">
        <v>45</v>
      </c>
      <c r="Q101" s="22">
        <v>1.6</v>
      </c>
      <c r="R101" s="2" t="s">
        <v>46</v>
      </c>
    </row>
    <row r="102" spans="9:18" ht="236.25" x14ac:dyDescent="0.25">
      <c r="I102" s="22">
        <v>2.6</v>
      </c>
      <c r="J102" s="2" t="s">
        <v>47</v>
      </c>
      <c r="K102" s="22">
        <v>2.6</v>
      </c>
      <c r="L102" s="2" t="s">
        <v>48</v>
      </c>
      <c r="M102" s="22">
        <v>2.6</v>
      </c>
      <c r="N102" s="2" t="s">
        <v>49</v>
      </c>
      <c r="O102" s="22">
        <v>2.6</v>
      </c>
      <c r="P102" s="2" t="s">
        <v>50</v>
      </c>
      <c r="Q102" s="22">
        <v>2.6</v>
      </c>
      <c r="R102" s="2" t="s">
        <v>51</v>
      </c>
    </row>
    <row r="105" spans="9:18" ht="252" x14ac:dyDescent="0.25">
      <c r="I105" s="22">
        <v>1</v>
      </c>
      <c r="J105" s="2" t="s">
        <v>52</v>
      </c>
      <c r="K105" s="22">
        <v>1</v>
      </c>
      <c r="L105" s="2" t="s">
        <v>53</v>
      </c>
      <c r="M105" s="26">
        <v>1</v>
      </c>
      <c r="N105" s="2" t="s">
        <v>54</v>
      </c>
      <c r="O105" s="2">
        <v>1</v>
      </c>
      <c r="P105" s="2" t="s">
        <v>55</v>
      </c>
      <c r="Q105" s="2">
        <v>1</v>
      </c>
      <c r="R105" s="2" t="s">
        <v>56</v>
      </c>
    </row>
    <row r="106" spans="9:18" ht="75.75" customHeight="1" x14ac:dyDescent="0.25">
      <c r="I106" s="22">
        <v>1.6</v>
      </c>
      <c r="J106" s="2" t="s">
        <v>57</v>
      </c>
      <c r="K106" s="22">
        <v>1.6</v>
      </c>
      <c r="L106" s="2" t="s">
        <v>58</v>
      </c>
      <c r="M106" s="22">
        <v>1.6</v>
      </c>
      <c r="N106" s="2" t="s">
        <v>59</v>
      </c>
      <c r="O106" s="22">
        <v>1.6</v>
      </c>
      <c r="P106" s="2" t="s">
        <v>60</v>
      </c>
      <c r="Q106" s="22">
        <v>1.6</v>
      </c>
      <c r="R106" s="2" t="s">
        <v>61</v>
      </c>
    </row>
    <row r="107" spans="9:18" ht="252" x14ac:dyDescent="0.25">
      <c r="I107" s="22">
        <v>2.6</v>
      </c>
      <c r="J107" s="2" t="s">
        <v>62</v>
      </c>
      <c r="K107" s="22">
        <v>2.6</v>
      </c>
      <c r="L107" s="2" t="s">
        <v>63</v>
      </c>
      <c r="M107" s="22">
        <v>2.6</v>
      </c>
      <c r="N107" s="2" t="s">
        <v>64</v>
      </c>
      <c r="O107" s="22">
        <v>2.6</v>
      </c>
      <c r="P107" s="2" t="s">
        <v>65</v>
      </c>
      <c r="Q107" s="22">
        <v>2.6</v>
      </c>
      <c r="R107" s="2" t="s">
        <v>66</v>
      </c>
    </row>
    <row r="110" spans="9:18" ht="53.25" customHeight="1" x14ac:dyDescent="0.25">
      <c r="I110" s="22">
        <v>1</v>
      </c>
      <c r="J110" s="2" t="s">
        <v>67</v>
      </c>
      <c r="K110" s="22">
        <v>1</v>
      </c>
      <c r="L110" s="2" t="s">
        <v>68</v>
      </c>
      <c r="M110" s="26">
        <v>1</v>
      </c>
      <c r="N110" s="2" t="s">
        <v>69</v>
      </c>
      <c r="O110" s="2">
        <v>1</v>
      </c>
      <c r="P110" s="2" t="s">
        <v>70</v>
      </c>
      <c r="Q110" s="2">
        <v>1</v>
      </c>
      <c r="R110" s="2" t="s">
        <v>71</v>
      </c>
    </row>
    <row r="111" spans="9:18" ht="315" x14ac:dyDescent="0.25">
      <c r="I111" s="22">
        <v>1.6</v>
      </c>
      <c r="J111" s="2" t="s">
        <v>72</v>
      </c>
      <c r="K111" s="22">
        <v>1.6</v>
      </c>
      <c r="L111" s="2" t="s">
        <v>73</v>
      </c>
      <c r="M111" s="22">
        <v>1.6</v>
      </c>
      <c r="N111" s="2" t="s">
        <v>74</v>
      </c>
      <c r="O111" s="22">
        <v>1.6</v>
      </c>
      <c r="P111" s="2" t="s">
        <v>75</v>
      </c>
      <c r="Q111" s="22">
        <v>1.6</v>
      </c>
      <c r="R111" s="2" t="s">
        <v>76</v>
      </c>
    </row>
    <row r="112" spans="9:18" ht="346.5" x14ac:dyDescent="0.25">
      <c r="I112" s="22">
        <v>2.6</v>
      </c>
      <c r="J112" s="2" t="s">
        <v>77</v>
      </c>
      <c r="K112" s="22">
        <v>2.6</v>
      </c>
      <c r="L112" s="2" t="s">
        <v>78</v>
      </c>
      <c r="M112" s="22">
        <v>2.6</v>
      </c>
      <c r="N112" s="2" t="s">
        <v>79</v>
      </c>
      <c r="O112" s="22">
        <v>2.6</v>
      </c>
      <c r="P112" s="2" t="s">
        <v>80</v>
      </c>
      <c r="Q112" s="22">
        <v>2.6</v>
      </c>
      <c r="R112" s="2" t="s">
        <v>81</v>
      </c>
    </row>
  </sheetData>
  <mergeCells count="2">
    <mergeCell ref="D2:F2"/>
    <mergeCell ref="C4:G4"/>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5:M92"/>
  <sheetViews>
    <sheetView topLeftCell="B7" zoomScale="69" zoomScaleNormal="69" workbookViewId="0">
      <selection activeCell="P9" sqref="P9"/>
    </sheetView>
  </sheetViews>
  <sheetFormatPr defaultRowHeight="15" x14ac:dyDescent="0.25"/>
  <cols>
    <col min="4" max="4" width="25.42578125" customWidth="1"/>
  </cols>
  <sheetData>
    <row r="5" spans="2:13" x14ac:dyDescent="0.25">
      <c r="B5" s="54" t="s">
        <v>14</v>
      </c>
      <c r="C5" s="54"/>
      <c r="D5" s="54"/>
      <c r="E5" s="54"/>
      <c r="F5" s="54"/>
      <c r="G5" s="54"/>
      <c r="H5" s="54"/>
      <c r="I5" s="54"/>
      <c r="J5" s="54"/>
      <c r="K5" s="54"/>
      <c r="L5" s="54"/>
      <c r="M5" s="54"/>
    </row>
    <row r="6" spans="2:13" x14ac:dyDescent="0.25">
      <c r="B6" s="54" t="s">
        <v>35</v>
      </c>
      <c r="C6" s="54"/>
      <c r="D6" s="54"/>
      <c r="E6" s="54"/>
      <c r="F6" s="54"/>
      <c r="G6" s="54"/>
      <c r="H6" s="54"/>
      <c r="I6" s="54"/>
      <c r="J6" s="54"/>
      <c r="K6" s="54"/>
      <c r="L6" s="54"/>
      <c r="M6" s="54"/>
    </row>
    <row r="7" spans="2:13" x14ac:dyDescent="0.25">
      <c r="B7" s="54" t="s">
        <v>116</v>
      </c>
      <c r="C7" s="54"/>
      <c r="D7" s="54"/>
      <c r="E7" s="54"/>
      <c r="F7" s="54"/>
      <c r="G7" s="54"/>
      <c r="H7" s="54"/>
      <c r="I7" s="54"/>
      <c r="J7" s="54"/>
      <c r="K7" s="54"/>
      <c r="L7" s="54"/>
      <c r="M7" s="54"/>
    </row>
    <row r="9" spans="2:13" ht="172.5" customHeight="1" x14ac:dyDescent="0.25">
      <c r="B9" s="6"/>
      <c r="C9" s="7" t="s">
        <v>16</v>
      </c>
      <c r="D9" s="7" t="s">
        <v>17</v>
      </c>
      <c r="E9" s="8" t="s">
        <v>18</v>
      </c>
      <c r="F9" s="8" t="s">
        <v>19</v>
      </c>
      <c r="G9" s="8" t="s">
        <v>20</v>
      </c>
      <c r="H9" s="8" t="s">
        <v>21</v>
      </c>
      <c r="I9" s="8" t="s">
        <v>36</v>
      </c>
      <c r="J9" s="9" t="s">
        <v>22</v>
      </c>
      <c r="K9" s="10" t="s">
        <v>23</v>
      </c>
      <c r="L9" s="11" t="s">
        <v>24</v>
      </c>
      <c r="M9" s="6"/>
    </row>
    <row r="10" spans="2:13" x14ac:dyDescent="0.25">
      <c r="B10" s="6"/>
      <c r="C10" s="12">
        <v>1</v>
      </c>
      <c r="D10" s="12" t="s">
        <v>119</v>
      </c>
      <c r="E10" s="12">
        <v>2</v>
      </c>
      <c r="F10" s="12">
        <v>2</v>
      </c>
      <c r="G10" s="12">
        <v>2</v>
      </c>
      <c r="H10" s="12">
        <v>2</v>
      </c>
      <c r="I10" s="27">
        <v>2</v>
      </c>
      <c r="J10" s="13">
        <v>10</v>
      </c>
      <c r="K10" s="14">
        <v>2</v>
      </c>
      <c r="L10" s="15" t="s">
        <v>33</v>
      </c>
      <c r="M10" s="6"/>
    </row>
    <row r="11" spans="2:13" x14ac:dyDescent="0.25">
      <c r="B11" s="6"/>
      <c r="C11" s="12">
        <v>2</v>
      </c>
      <c r="D11" s="12" t="s">
        <v>83</v>
      </c>
      <c r="E11" s="12">
        <v>2</v>
      </c>
      <c r="F11" s="12">
        <v>2</v>
      </c>
      <c r="G11" s="12">
        <v>2</v>
      </c>
      <c r="H11" s="12">
        <v>2</v>
      </c>
      <c r="I11" s="27">
        <v>2</v>
      </c>
      <c r="J11" s="13">
        <v>10</v>
      </c>
      <c r="K11" s="14">
        <v>2</v>
      </c>
      <c r="L11" s="15" t="s">
        <v>33</v>
      </c>
      <c r="M11" s="6"/>
    </row>
    <row r="12" spans="2:13" x14ac:dyDescent="0.25">
      <c r="B12" s="6"/>
      <c r="C12" s="12">
        <v>3</v>
      </c>
      <c r="D12" s="12" t="s">
        <v>84</v>
      </c>
      <c r="E12" s="12">
        <v>2</v>
      </c>
      <c r="F12" s="12">
        <v>2</v>
      </c>
      <c r="G12" s="12">
        <v>2</v>
      </c>
      <c r="H12" s="12">
        <v>2</v>
      </c>
      <c r="I12" s="27">
        <v>2</v>
      </c>
      <c r="J12" s="13">
        <v>10</v>
      </c>
      <c r="K12" s="14">
        <v>2</v>
      </c>
      <c r="L12" s="15" t="s">
        <v>98</v>
      </c>
      <c r="M12" s="6"/>
    </row>
    <row r="13" spans="2:13" x14ac:dyDescent="0.25">
      <c r="B13" s="6"/>
      <c r="C13" s="12">
        <v>4</v>
      </c>
      <c r="D13" s="12" t="s">
        <v>85</v>
      </c>
      <c r="E13" s="12">
        <v>2</v>
      </c>
      <c r="F13" s="12">
        <v>2</v>
      </c>
      <c r="G13" s="12">
        <v>2</v>
      </c>
      <c r="H13" s="12">
        <v>2</v>
      </c>
      <c r="I13" s="27">
        <v>2</v>
      </c>
      <c r="J13" s="13">
        <v>10</v>
      </c>
      <c r="K13" s="14">
        <v>2</v>
      </c>
      <c r="L13" s="15" t="s">
        <v>33</v>
      </c>
      <c r="M13" s="6"/>
    </row>
    <row r="14" spans="2:13" x14ac:dyDescent="0.25">
      <c r="B14" s="6"/>
      <c r="C14" s="12">
        <v>5</v>
      </c>
      <c r="D14" s="12" t="s">
        <v>86</v>
      </c>
      <c r="E14" s="12">
        <v>1</v>
      </c>
      <c r="F14" s="12">
        <v>1</v>
      </c>
      <c r="G14" s="12">
        <v>2</v>
      </c>
      <c r="H14" s="12">
        <v>1</v>
      </c>
      <c r="I14" s="27">
        <v>1</v>
      </c>
      <c r="J14" s="13">
        <v>6</v>
      </c>
      <c r="K14" s="14">
        <v>1</v>
      </c>
      <c r="L14" s="15" t="s">
        <v>32</v>
      </c>
      <c r="M14" s="6"/>
    </row>
    <row r="15" spans="2:13" x14ac:dyDescent="0.25">
      <c r="B15" s="6"/>
      <c r="C15" s="12">
        <v>6</v>
      </c>
      <c r="D15" s="12" t="s">
        <v>87</v>
      </c>
      <c r="E15" s="12">
        <v>2</v>
      </c>
      <c r="F15" s="12">
        <v>2</v>
      </c>
      <c r="G15" s="12">
        <v>2</v>
      </c>
      <c r="H15" s="12">
        <v>2</v>
      </c>
      <c r="I15" s="12">
        <v>2</v>
      </c>
      <c r="J15" s="13">
        <v>10</v>
      </c>
      <c r="K15" s="14">
        <v>2</v>
      </c>
      <c r="L15" s="15" t="s">
        <v>33</v>
      </c>
      <c r="M15" s="6"/>
    </row>
    <row r="16" spans="2:13" x14ac:dyDescent="0.25">
      <c r="B16" s="6"/>
      <c r="C16" s="12">
        <v>7</v>
      </c>
      <c r="D16" s="12" t="s">
        <v>88</v>
      </c>
      <c r="E16" s="12">
        <v>1</v>
      </c>
      <c r="F16" s="12">
        <v>1</v>
      </c>
      <c r="G16" s="12">
        <v>1</v>
      </c>
      <c r="H16" s="12">
        <v>1</v>
      </c>
      <c r="I16" s="12">
        <v>1</v>
      </c>
      <c r="J16" s="13">
        <v>5</v>
      </c>
      <c r="K16" s="14">
        <v>1</v>
      </c>
      <c r="L16" s="15" t="s">
        <v>32</v>
      </c>
      <c r="M16" s="6"/>
    </row>
    <row r="17" spans="2:13" x14ac:dyDescent="0.25">
      <c r="B17" s="6"/>
      <c r="C17" s="12">
        <v>8</v>
      </c>
      <c r="D17" s="12" t="s">
        <v>89</v>
      </c>
      <c r="E17" s="12">
        <v>3</v>
      </c>
      <c r="F17" s="12">
        <v>3</v>
      </c>
      <c r="G17" s="12">
        <v>3</v>
      </c>
      <c r="H17" s="12">
        <v>3</v>
      </c>
      <c r="I17" s="12">
        <v>3</v>
      </c>
      <c r="J17" s="13">
        <v>15</v>
      </c>
      <c r="K17" s="14">
        <v>3</v>
      </c>
      <c r="L17" s="15" t="s">
        <v>34</v>
      </c>
      <c r="M17" s="6"/>
    </row>
    <row r="18" spans="2:13" x14ac:dyDescent="0.25">
      <c r="C18" s="12">
        <v>9</v>
      </c>
      <c r="D18" s="12" t="s">
        <v>90</v>
      </c>
      <c r="E18" s="12">
        <v>2</v>
      </c>
      <c r="F18" s="12">
        <v>2</v>
      </c>
      <c r="G18" s="12">
        <v>2</v>
      </c>
      <c r="H18" s="12">
        <v>2</v>
      </c>
      <c r="I18" s="12">
        <v>2</v>
      </c>
      <c r="J18" s="13">
        <v>10</v>
      </c>
      <c r="K18" s="14">
        <v>2</v>
      </c>
      <c r="L18" s="15" t="s">
        <v>33</v>
      </c>
    </row>
    <row r="19" spans="2:13" x14ac:dyDescent="0.25">
      <c r="C19" s="12">
        <v>10</v>
      </c>
      <c r="D19" s="12" t="s">
        <v>91</v>
      </c>
      <c r="E19" s="12">
        <v>1</v>
      </c>
      <c r="F19" s="12">
        <v>1</v>
      </c>
      <c r="G19" s="12">
        <v>1</v>
      </c>
      <c r="H19" s="12">
        <v>1</v>
      </c>
      <c r="I19" s="12">
        <v>1</v>
      </c>
      <c r="J19" s="13">
        <v>5</v>
      </c>
      <c r="K19" s="14">
        <v>1</v>
      </c>
      <c r="L19" s="15" t="s">
        <v>32</v>
      </c>
    </row>
    <row r="20" spans="2:13" x14ac:dyDescent="0.25">
      <c r="C20" s="12">
        <v>11</v>
      </c>
      <c r="D20" s="12" t="s">
        <v>92</v>
      </c>
      <c r="E20" s="12">
        <v>2</v>
      </c>
      <c r="F20" s="12">
        <v>2</v>
      </c>
      <c r="G20" s="12">
        <v>2</v>
      </c>
      <c r="H20" s="12">
        <v>2</v>
      </c>
      <c r="I20" s="12">
        <v>2</v>
      </c>
      <c r="J20" s="13">
        <v>10</v>
      </c>
      <c r="K20" s="14">
        <v>2</v>
      </c>
      <c r="L20" s="15" t="s">
        <v>33</v>
      </c>
    </row>
    <row r="21" spans="2:13" x14ac:dyDescent="0.25">
      <c r="C21" s="12">
        <v>12</v>
      </c>
      <c r="D21" s="12" t="s">
        <v>122</v>
      </c>
      <c r="E21" s="12">
        <v>1</v>
      </c>
      <c r="F21" s="12">
        <v>1</v>
      </c>
      <c r="G21" s="12">
        <v>1</v>
      </c>
      <c r="H21" s="12">
        <v>1</v>
      </c>
      <c r="I21" s="12">
        <v>1</v>
      </c>
      <c r="J21" s="13">
        <v>5</v>
      </c>
      <c r="K21" s="14">
        <v>1</v>
      </c>
      <c r="L21" s="15" t="s">
        <v>32</v>
      </c>
    </row>
    <row r="22" spans="2:13" x14ac:dyDescent="0.25">
      <c r="C22" s="12">
        <v>13</v>
      </c>
      <c r="D22" s="12" t="s">
        <v>93</v>
      </c>
      <c r="E22" s="12">
        <v>2</v>
      </c>
      <c r="F22" s="12">
        <v>2</v>
      </c>
      <c r="G22" s="12">
        <v>2</v>
      </c>
      <c r="H22" s="12">
        <v>2</v>
      </c>
      <c r="I22" s="12">
        <v>2</v>
      </c>
      <c r="J22" s="13">
        <v>10</v>
      </c>
      <c r="K22" s="14">
        <v>2</v>
      </c>
      <c r="L22" s="15" t="s">
        <v>33</v>
      </c>
    </row>
    <row r="23" spans="2:13" x14ac:dyDescent="0.25">
      <c r="C23" s="12">
        <v>14</v>
      </c>
      <c r="D23" s="12" t="s">
        <v>94</v>
      </c>
      <c r="E23" s="12">
        <v>2</v>
      </c>
      <c r="F23" s="12">
        <v>2</v>
      </c>
      <c r="G23" s="12">
        <v>2</v>
      </c>
      <c r="H23" s="12">
        <v>2</v>
      </c>
      <c r="I23" s="12">
        <v>2</v>
      </c>
      <c r="J23" s="13">
        <v>10</v>
      </c>
      <c r="K23" s="14">
        <v>2</v>
      </c>
      <c r="L23" s="15" t="s">
        <v>33</v>
      </c>
    </row>
    <row r="24" spans="2:13" x14ac:dyDescent="0.25">
      <c r="C24" s="12">
        <v>15</v>
      </c>
      <c r="D24" s="12" t="s">
        <v>95</v>
      </c>
      <c r="E24" s="12">
        <v>2</v>
      </c>
      <c r="F24" s="12">
        <v>2</v>
      </c>
      <c r="G24" s="12">
        <v>2</v>
      </c>
      <c r="H24" s="12">
        <v>2</v>
      </c>
      <c r="I24" s="12">
        <v>2</v>
      </c>
      <c r="J24" s="13">
        <v>10</v>
      </c>
      <c r="K24" s="14">
        <v>2</v>
      </c>
      <c r="L24" s="15" t="s">
        <v>33</v>
      </c>
    </row>
    <row r="25" spans="2:13" x14ac:dyDescent="0.25">
      <c r="C25" s="12">
        <v>16</v>
      </c>
      <c r="D25" s="12" t="s">
        <v>96</v>
      </c>
      <c r="E25" s="12">
        <v>1</v>
      </c>
      <c r="F25" s="12">
        <v>1</v>
      </c>
      <c r="G25" s="12">
        <v>1</v>
      </c>
      <c r="H25" s="12">
        <v>1</v>
      </c>
      <c r="I25" s="12">
        <v>1</v>
      </c>
      <c r="J25" s="13">
        <v>5</v>
      </c>
      <c r="K25" s="14">
        <v>1</v>
      </c>
      <c r="L25" s="15" t="s">
        <v>32</v>
      </c>
    </row>
    <row r="26" spans="2:13" x14ac:dyDescent="0.25">
      <c r="C26" s="12">
        <v>17</v>
      </c>
      <c r="D26" s="12" t="s">
        <v>97</v>
      </c>
      <c r="E26" s="12">
        <v>2</v>
      </c>
      <c r="F26" s="12">
        <v>2</v>
      </c>
      <c r="G26" s="12">
        <v>2</v>
      </c>
      <c r="H26" s="12">
        <v>2</v>
      </c>
      <c r="I26" s="12">
        <v>2</v>
      </c>
      <c r="J26" s="13">
        <v>10</v>
      </c>
      <c r="K26" s="14">
        <v>2</v>
      </c>
      <c r="L26" s="15" t="s">
        <v>33</v>
      </c>
    </row>
    <row r="27" spans="2:13" x14ac:dyDescent="0.25">
      <c r="C27" s="12">
        <v>18</v>
      </c>
      <c r="D27" s="12" t="s">
        <v>123</v>
      </c>
      <c r="E27" s="12">
        <v>2</v>
      </c>
      <c r="F27" s="12">
        <v>2</v>
      </c>
      <c r="G27" s="12">
        <v>2</v>
      </c>
      <c r="H27" s="12">
        <v>2</v>
      </c>
      <c r="I27" s="12">
        <v>2</v>
      </c>
      <c r="J27" s="13">
        <v>10</v>
      </c>
      <c r="K27" s="14">
        <v>2</v>
      </c>
      <c r="L27" s="15" t="s">
        <v>33</v>
      </c>
    </row>
    <row r="28" spans="2:13" x14ac:dyDescent="0.25">
      <c r="C28" s="12">
        <v>19</v>
      </c>
      <c r="D28" s="12" t="s">
        <v>124</v>
      </c>
      <c r="E28" s="12">
        <v>2</v>
      </c>
      <c r="F28" s="12">
        <v>2</v>
      </c>
      <c r="G28" s="12">
        <v>2</v>
      </c>
      <c r="H28" s="12">
        <v>2</v>
      </c>
      <c r="I28" s="12">
        <v>2</v>
      </c>
      <c r="J28" s="13">
        <v>10</v>
      </c>
      <c r="K28" s="14">
        <v>2</v>
      </c>
      <c r="L28" s="15" t="s">
        <v>33</v>
      </c>
    </row>
    <row r="29" spans="2:13" x14ac:dyDescent="0.25">
      <c r="C29" s="12">
        <v>20</v>
      </c>
      <c r="D29" s="12" t="s">
        <v>121</v>
      </c>
      <c r="E29" s="12">
        <v>2</v>
      </c>
      <c r="F29" s="12">
        <v>2</v>
      </c>
      <c r="G29" s="12">
        <v>2</v>
      </c>
      <c r="H29" s="12">
        <v>2</v>
      </c>
      <c r="I29" s="12">
        <v>2</v>
      </c>
      <c r="J29" s="13">
        <v>10</v>
      </c>
      <c r="K29" s="14">
        <v>2</v>
      </c>
      <c r="L29" s="15" t="s">
        <v>33</v>
      </c>
    </row>
    <row r="30" spans="2:13" x14ac:dyDescent="0.25">
      <c r="C30" s="64"/>
      <c r="D30" s="65"/>
      <c r="E30" s="66"/>
      <c r="F30" s="66"/>
      <c r="G30" s="66"/>
      <c r="H30" s="65"/>
      <c r="I30" s="66"/>
      <c r="J30" s="66"/>
      <c r="K30" s="66"/>
      <c r="L30" s="67"/>
    </row>
    <row r="31" spans="2:13" x14ac:dyDescent="0.25">
      <c r="C31" s="68" t="s">
        <v>25</v>
      </c>
      <c r="D31" s="69"/>
      <c r="E31" s="69"/>
      <c r="F31" s="69"/>
      <c r="G31" s="70"/>
      <c r="H31" s="16">
        <f>COUNTA(D10:D29)</f>
        <v>20</v>
      </c>
      <c r="I31" s="68"/>
      <c r="J31" s="69"/>
      <c r="K31" s="69"/>
      <c r="L31" s="70"/>
    </row>
    <row r="32" spans="2:13" x14ac:dyDescent="0.25">
      <c r="C32" s="71" t="s">
        <v>26</v>
      </c>
      <c r="D32" s="71"/>
      <c r="E32" s="17">
        <v>5</v>
      </c>
      <c r="F32" s="72" t="s">
        <v>27</v>
      </c>
      <c r="G32" s="72"/>
      <c r="H32" s="18">
        <v>13</v>
      </c>
      <c r="I32" s="72" t="s">
        <v>28</v>
      </c>
      <c r="J32" s="72"/>
      <c r="K32" s="17">
        <v>2</v>
      </c>
      <c r="L32" s="19"/>
    </row>
    <row r="33" spans="3:12" ht="61.5" customHeight="1" x14ac:dyDescent="0.25">
      <c r="C33" s="73" t="s">
        <v>29</v>
      </c>
      <c r="D33" s="73"/>
      <c r="E33" s="20">
        <f>(E32/H31)*100</f>
        <v>25</v>
      </c>
      <c r="F33" s="73" t="s">
        <v>30</v>
      </c>
      <c r="G33" s="73"/>
      <c r="H33" s="20">
        <f>(H32/H31)*100</f>
        <v>65</v>
      </c>
      <c r="I33" s="73" t="s">
        <v>31</v>
      </c>
      <c r="J33" s="73"/>
      <c r="K33" s="20">
        <f>(K32/H31)*100</f>
        <v>10</v>
      </c>
      <c r="L33" s="21"/>
    </row>
    <row r="36" spans="3:12" x14ac:dyDescent="0.25">
      <c r="D36" s="22"/>
      <c r="E36" s="74" t="s">
        <v>11</v>
      </c>
      <c r="F36" s="73"/>
      <c r="G36" s="73" t="s">
        <v>12</v>
      </c>
      <c r="H36" s="73"/>
      <c r="I36" s="73" t="s">
        <v>13</v>
      </c>
      <c r="J36" s="73"/>
    </row>
    <row r="37" spans="3:12" ht="40.5" customHeight="1" x14ac:dyDescent="0.25">
      <c r="D37" s="23" t="s">
        <v>29</v>
      </c>
      <c r="E37" s="65">
        <f>старт!E34</f>
        <v>27.777777777777779</v>
      </c>
      <c r="F37" s="75"/>
      <c r="G37" s="64" t="e">
        <f>#REF!</f>
        <v>#REF!</v>
      </c>
      <c r="H37" s="75"/>
      <c r="I37" s="64">
        <f>E33</f>
        <v>25</v>
      </c>
      <c r="J37" s="75"/>
    </row>
    <row r="38" spans="3:12" ht="39.75" customHeight="1" x14ac:dyDescent="0.25">
      <c r="D38" s="23" t="s">
        <v>30</v>
      </c>
      <c r="E38" s="64">
        <f>старт!E35</f>
        <v>33.333333333333329</v>
      </c>
      <c r="F38" s="75"/>
      <c r="G38" s="64" t="e">
        <f>#REF!</f>
        <v>#REF!</v>
      </c>
      <c r="H38" s="75"/>
      <c r="I38" s="64">
        <f>H33</f>
        <v>65</v>
      </c>
      <c r="J38" s="75"/>
    </row>
    <row r="39" spans="3:12" ht="41.25" customHeight="1" x14ac:dyDescent="0.25">
      <c r="D39" s="23" t="s">
        <v>31</v>
      </c>
      <c r="E39" s="64">
        <f>старт!E36</f>
        <v>38.888888888888893</v>
      </c>
      <c r="F39" s="75"/>
      <c r="G39" s="64" t="e">
        <f>#REF!</f>
        <v>#REF!</v>
      </c>
      <c r="H39" s="75"/>
      <c r="I39" s="64">
        <f>K33</f>
        <v>10</v>
      </c>
      <c r="J39" s="75"/>
    </row>
    <row r="90" spans="11:12" x14ac:dyDescent="0.25">
      <c r="K90" s="24">
        <v>1</v>
      </c>
      <c r="L90" s="24" t="s">
        <v>32</v>
      </c>
    </row>
    <row r="91" spans="11:12" x14ac:dyDescent="0.25">
      <c r="K91" s="24">
        <v>1.6</v>
      </c>
      <c r="L91" s="24" t="s">
        <v>33</v>
      </c>
    </row>
    <row r="92" spans="11:12" x14ac:dyDescent="0.25">
      <c r="K92" s="24">
        <v>2.6</v>
      </c>
      <c r="L92" s="24" t="s">
        <v>34</v>
      </c>
    </row>
  </sheetData>
  <mergeCells count="24">
    <mergeCell ref="E38:F38"/>
    <mergeCell ref="G38:H38"/>
    <mergeCell ref="I38:J38"/>
    <mergeCell ref="E39:F39"/>
    <mergeCell ref="G39:H39"/>
    <mergeCell ref="I39:J39"/>
    <mergeCell ref="E36:F36"/>
    <mergeCell ref="G36:H36"/>
    <mergeCell ref="I36:J36"/>
    <mergeCell ref="E37:F37"/>
    <mergeCell ref="G37:H37"/>
    <mergeCell ref="I37:J37"/>
    <mergeCell ref="C32:D32"/>
    <mergeCell ref="F32:G32"/>
    <mergeCell ref="I32:J32"/>
    <mergeCell ref="C33:D33"/>
    <mergeCell ref="F33:G33"/>
    <mergeCell ref="I33:J33"/>
    <mergeCell ref="B5:M5"/>
    <mergeCell ref="B6:M6"/>
    <mergeCell ref="B7:M7"/>
    <mergeCell ref="C30:L30"/>
    <mergeCell ref="C31:G31"/>
    <mergeCell ref="I31:L31"/>
  </mergeCells>
  <pageMargins left="0.7" right="0.7" top="0.75" bottom="0.75" header="0.3" footer="0.3"/>
  <drawing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2:R112"/>
  <sheetViews>
    <sheetView zoomScale="60" zoomScaleNormal="60" workbookViewId="0">
      <selection activeCell="F31" sqref="F31"/>
    </sheetView>
  </sheetViews>
  <sheetFormatPr defaultRowHeight="15" x14ac:dyDescent="0.25"/>
  <cols>
    <col min="3" max="3" width="18.85546875" customWidth="1"/>
    <col min="4" max="7" width="30.7109375" customWidth="1"/>
    <col min="8" max="8" width="24" customWidth="1"/>
    <col min="9" max="9" width="9.140625" customWidth="1"/>
    <col min="10" max="10" width="36.28515625" customWidth="1"/>
    <col min="11" max="11" width="6.140625" customWidth="1"/>
    <col min="12" max="12" width="30.140625" customWidth="1"/>
    <col min="13" max="13" width="6.42578125" customWidth="1"/>
    <col min="14" max="14" width="34.42578125" customWidth="1"/>
    <col min="15" max="15" width="6.85546875" customWidth="1"/>
    <col min="16" max="16" width="38.140625" customWidth="1"/>
    <col min="17" max="17" width="8.28515625" customWidth="1"/>
    <col min="18" max="18" width="34.5703125" customWidth="1"/>
  </cols>
  <sheetData>
    <row r="2" spans="3:8" ht="15.75" x14ac:dyDescent="0.25">
      <c r="D2" s="76" t="s">
        <v>82</v>
      </c>
      <c r="E2" s="76"/>
      <c r="F2" s="76"/>
    </row>
    <row r="4" spans="3:8" ht="15.75" x14ac:dyDescent="0.25">
      <c r="C4" s="77" t="s">
        <v>114</v>
      </c>
      <c r="D4" s="78"/>
      <c r="E4" s="78"/>
      <c r="F4" s="78"/>
      <c r="G4" s="78"/>
    </row>
    <row r="6" spans="3:8" ht="69" customHeight="1" x14ac:dyDescent="0.25">
      <c r="C6" s="4" t="s">
        <v>0</v>
      </c>
      <c r="D6" s="4" t="s">
        <v>1</v>
      </c>
      <c r="E6" s="4" t="s">
        <v>2</v>
      </c>
      <c r="F6" s="4" t="s">
        <v>3</v>
      </c>
      <c r="G6" s="3" t="s">
        <v>4</v>
      </c>
    </row>
    <row r="7" spans="3:8" ht="102" customHeight="1" x14ac:dyDescent="0.25">
      <c r="C7" s="3" t="s">
        <v>5</v>
      </c>
      <c r="D7" s="25" t="str">
        <f>IF(D17="","",VLOOKUP(D17,$I$100:$J$102,2,TRUE))</f>
        <v>Закреплять умение выполнять правила подвижных игр, владеть первоначальной техникой выполнения спортивных упражнений и спортивных игр, продолжать учить перестраиваться в звенья по два, три,  совершенствовать навыки аккуратной еды и пользование столовыми приборами</v>
      </c>
      <c r="E7" s="25" t="e">
        <f>IF(D18="","",VLOOKUP(D18,$I$105:$J$107,2,TRUE))</f>
        <v>#REF!</v>
      </c>
      <c r="F7" s="25" t="str">
        <f>IF(D19="","",VLOOKUP(D19,$I$110:$J$112,2,TRUE))</f>
        <v>Закрепелять умение выполнять физкультурные  упражнения в разном темпе в соответствии с музыкальным сопровождением, самостоятельно организовывать двигательную активность, соблюдать правила игры, понимать важность закаливающих процедур и правильно выполнять их, совершенствовать навыки самообслуживания</v>
      </c>
      <c r="G7" s="25" t="str">
        <f>IF(E19="","",VLOOKUP(E19,$I$110:$J$112,2,TRUE))</f>
        <v>Закрепелять умение выполнять физкультурные  упражнения в разном темпе в соответствии с музыкальным сопровождением, самостоятельно организовывать двигательную активность, соблюдать правила игры, понимать важность закаливающих процедур и правильно выполнять их, совершенствовать навыки самообслуживания</v>
      </c>
    </row>
    <row r="8" spans="3:8" ht="68.25" customHeight="1" x14ac:dyDescent="0.25">
      <c r="C8" s="3" t="s">
        <v>6</v>
      </c>
      <c r="D8" s="25" t="str">
        <f>IF(E17="","",VLOOKUP(E17,$K$100:$L$102,2,TRUE))</f>
        <v>Формировать навыки фонематического восприятия через дидактические игры для развития звуковой культуры речи,обогащать словарь существительными, обозначающими названия профессий людей, частей и деталей предметов, закреплять умение называть числительные, согласовывать их в роде, числе, падеже с существительными, развивать желание взаимодействовать со взрослыми и сверстниками в организации драмматизации, формировать навык называния слов, обозначающих количество предметов, действия с ними и их признаки на казахском языке</v>
      </c>
      <c r="E8" s="25" t="e">
        <f>IF(E18="","",VLOOKUP(E18,$K$105:$L$107,2,TRUE))</f>
        <v>#REF!</v>
      </c>
      <c r="F8" s="25" t="str">
        <f>IF(E19="","",VLOOKUP(E19,$I$110:$J$112,2,TRUE))</f>
        <v>Закрепелять умение выполнять физкультурные  упражнения в разном темпе в соответствии с музыкальным сопровождением, самостоятельно организовывать двигательную активность, соблюдать правила игры, понимать важность закаливающих процедур и правильно выполнять их, совершенствовать навыки самообслуживания</v>
      </c>
      <c r="G8" s="25" t="str">
        <f>IF(F19="","",VLOOKUP(F19,$I$110:$J$112,2,TRUE))</f>
        <v>Закрепелять умение выполнять физкультурные  упражнения в разном темпе в соответствии с музыкальным сопровождением, самостоятельно организовывать двигательную активность, соблюдать правила игры, понимать важность закаливающих процедур и правильно выполнять их, совершенствовать навыки самообслуживания</v>
      </c>
    </row>
    <row r="9" spans="3:8" ht="60" customHeight="1" x14ac:dyDescent="0.25">
      <c r="C9" s="3" t="s">
        <v>7</v>
      </c>
      <c r="D9" s="25" t="str">
        <f>IF(F17="","",VLOOKUP(F17,$M$100:$N$102,2,TRUE))</f>
        <v>Закреплять умение считать  в пределах 5, называя числа по порядку, раскладывать предметы разной величины по высоте в возрастающем и убывающем порядке, называть и различать геметрические фигуры, находить их в окружающей обстановке, формировать умение использовать строительные детали с учетом их конструктивных свойств (устойчивости), формировать умение устанавливать простейшие связи в сезонных изменениях в погоде и природе, знать и называть детенышек домашних и диких животных</v>
      </c>
      <c r="E9" s="25" t="e">
        <f>IF(F18="","",VLOOKUP(F18,$M$105:$N$107,2,TRUE))</f>
        <v>#REF!</v>
      </c>
      <c r="F9" s="25" t="str">
        <f>IF(F19="","",VLOOKUP(F19,$I$110:$J$112,2,TRUE))</f>
        <v>Закрепелять умение выполнять физкультурные  упражнения в разном темпе в соответствии с музыкальным сопровождением, самостоятельно организовывать двигательную активность, соблюдать правила игры, понимать важность закаливающих процедур и правильно выполнять их, совершенствовать навыки самообслуживания</v>
      </c>
      <c r="G9" s="25" t="str">
        <f>IF(G19="","",VLOOKUP(G19,$I$110:$J$112,2,TRUE))</f>
        <v>Закрепелять умение выполнять физкультурные  упражнения в разном темпе в соответствии с музыкальным сопровождением, самостоятельно организовывать двигательную активность, соблюдать правила игры, понимать важность закаливающих процедур и правильно выполнять их, совершенствовать навыки самообслуживания</v>
      </c>
    </row>
    <row r="10" spans="3:8" ht="72" customHeight="1" x14ac:dyDescent="0.25">
      <c r="C10" s="3" t="s">
        <v>8</v>
      </c>
      <c r="D10" s="25" t="str">
        <f>IF(G17="","",VLOOKUP(G17,$O$100:$P$102,2,TRUE))</f>
        <v>Закреплять умение рисовать по образцу с учетом формы и пропорции, формировать умение лепить предметы быта и образные игрушки по мотивам народного творчества, развивать умение правильно держать ножницы и пользоваться ими, вырезать фигуры круглой формы, закреплять умение при хороводе перестраиваться в большой круг, точно передавать ритм музыки</v>
      </c>
      <c r="E10" s="25" t="e">
        <f>IF(G18="","",VLOOKUP(G18,$O$105:$P$107,2,TRUE))</f>
        <v>#REF!</v>
      </c>
      <c r="F10" s="25" t="str">
        <f>IF(G19="","",VLOOKUP(G19,$I$110:$J$112,2,TRUE))</f>
        <v>Закрепелять умение выполнять физкультурные  упражнения в разном темпе в соответствии с музыкальным сопровождением, самостоятельно организовывать двигательную активность, соблюдать правила игры, понимать важность закаливающих процедур и правильно выполнять их, совершенствовать навыки самообслуживания</v>
      </c>
      <c r="G10" s="25" t="str">
        <f>IF(H19="","",VLOOKUP(H19,$I$110:$J$112,2,TRUE))</f>
        <v>Закрепелять умение выполнять физкультурные  упражнения в разном темпе в соответствии с музыкальным сопровождением, самостоятельно организовывать двигательную активность, соблюдать правила игры, понимать важность закаливающих процедур и правильно выполнять их, совершенствовать навыки самообслуживания</v>
      </c>
    </row>
    <row r="11" spans="3:8" ht="72" customHeight="1" x14ac:dyDescent="0.25">
      <c r="C11" s="29" t="s">
        <v>9</v>
      </c>
      <c r="D11" s="25" t="str">
        <f>IF(H17="","",VLOOKUP(H17,$Q$100:$R$102,2,TRUE))</f>
        <v>Закреплять умение называть населенный пункт, где родился, свою страну, различать и называть устройство и внутреннее убранство юрты, формировать представлениие о правилах дорожного движения и сигналах светофора, о людях разных профессий</v>
      </c>
      <c r="E11" s="25" t="e">
        <f>IF(H18="","",VLOOKUP(H18,$Q$105:$R$107,2,TRUE))</f>
        <v>#REF!</v>
      </c>
      <c r="F11" s="25" t="str">
        <f>IF(H19="","",VLOOKUP(H19,$I$110:$J$112,2,TRUE))</f>
        <v>Закрепелять умение выполнять физкультурные  упражнения в разном темпе в соответствии с музыкальным сопровождением, самостоятельно организовывать двигательную активность, соблюдать правила игры, понимать важность закаливающих процедур и правильно выполнять их, совершенствовать навыки самообслуживания</v>
      </c>
      <c r="G11" s="25" t="s">
        <v>72</v>
      </c>
    </row>
    <row r="16" spans="3:8" x14ac:dyDescent="0.25">
      <c r="C16" s="5"/>
      <c r="D16" s="5" t="s">
        <v>10</v>
      </c>
      <c r="E16" s="5" t="s">
        <v>6</v>
      </c>
      <c r="F16" s="5" t="s">
        <v>7</v>
      </c>
      <c r="G16" s="5" t="s">
        <v>8</v>
      </c>
      <c r="H16" s="30" t="s">
        <v>9</v>
      </c>
    </row>
    <row r="17" spans="3:8" x14ac:dyDescent="0.25">
      <c r="C17" s="5" t="s">
        <v>11</v>
      </c>
      <c r="D17" s="5">
        <f>старт!E10</f>
        <v>2</v>
      </c>
      <c r="E17" s="5">
        <f>старт!F10</f>
        <v>2</v>
      </c>
      <c r="F17" s="5">
        <f>старт!G10</f>
        <v>2</v>
      </c>
      <c r="G17" s="5">
        <f>старт!H10</f>
        <v>2</v>
      </c>
      <c r="H17" s="30">
        <f>старт!I10</f>
        <v>2</v>
      </c>
    </row>
    <row r="18" spans="3:8" x14ac:dyDescent="0.25">
      <c r="C18" s="5" t="s">
        <v>12</v>
      </c>
      <c r="D18" s="5" t="e">
        <f>#REF!</f>
        <v>#REF!</v>
      </c>
      <c r="E18" s="5" t="e">
        <f>#REF!</f>
        <v>#REF!</v>
      </c>
      <c r="F18" s="5" t="e">
        <f>#REF!</f>
        <v>#REF!</v>
      </c>
      <c r="G18" s="5" t="e">
        <f>#REF!</f>
        <v>#REF!</v>
      </c>
      <c r="H18" s="30" t="e">
        <f>#REF!</f>
        <v>#REF!</v>
      </c>
    </row>
    <row r="19" spans="3:8" x14ac:dyDescent="0.25">
      <c r="C19" s="5" t="s">
        <v>13</v>
      </c>
      <c r="D19" s="5">
        <f>итог!E10</f>
        <v>2</v>
      </c>
      <c r="E19" s="5">
        <f>итог!F10</f>
        <v>2</v>
      </c>
      <c r="F19" s="5">
        <f>итог!G10</f>
        <v>2</v>
      </c>
      <c r="G19" s="5">
        <f>итог!H10</f>
        <v>2</v>
      </c>
      <c r="H19" s="30">
        <f>итог!I10</f>
        <v>2</v>
      </c>
    </row>
    <row r="98" spans="9:18" x14ac:dyDescent="0.25">
      <c r="J98" t="s">
        <v>5</v>
      </c>
      <c r="L98" t="s">
        <v>6</v>
      </c>
      <c r="N98" t="s">
        <v>7</v>
      </c>
      <c r="P98" t="s">
        <v>8</v>
      </c>
      <c r="R98" t="s">
        <v>9</v>
      </c>
    </row>
    <row r="100" spans="9:18" ht="60.75" customHeight="1" x14ac:dyDescent="0.25">
      <c r="I100" s="22">
        <v>1</v>
      </c>
      <c r="J100" s="2" t="s">
        <v>37</v>
      </c>
      <c r="K100" s="22">
        <v>1</v>
      </c>
      <c r="L100" s="2" t="s">
        <v>38</v>
      </c>
      <c r="M100" s="26">
        <v>1</v>
      </c>
      <c r="N100" s="2" t="s">
        <v>39</v>
      </c>
      <c r="O100" s="2">
        <v>1</v>
      </c>
      <c r="P100" s="2" t="s">
        <v>40</v>
      </c>
      <c r="Q100" s="2">
        <v>1</v>
      </c>
      <c r="R100" s="2" t="s">
        <v>41</v>
      </c>
    </row>
    <row r="101" spans="9:18" ht="409.5" x14ac:dyDescent="0.25">
      <c r="I101" s="22">
        <v>1.6</v>
      </c>
      <c r="J101" s="2" t="s">
        <v>42</v>
      </c>
      <c r="K101" s="22">
        <v>1.6</v>
      </c>
      <c r="L101" s="2" t="s">
        <v>43</v>
      </c>
      <c r="M101" s="22">
        <v>1.6</v>
      </c>
      <c r="N101" s="2" t="s">
        <v>44</v>
      </c>
      <c r="O101" s="22">
        <v>1.6</v>
      </c>
      <c r="P101" s="2" t="s">
        <v>45</v>
      </c>
      <c r="Q101" s="22">
        <v>1.6</v>
      </c>
      <c r="R101" s="2" t="s">
        <v>46</v>
      </c>
    </row>
    <row r="102" spans="9:18" ht="299.25" x14ac:dyDescent="0.25">
      <c r="I102" s="22">
        <v>2.6</v>
      </c>
      <c r="J102" s="2" t="s">
        <v>47</v>
      </c>
      <c r="K102" s="22">
        <v>2.6</v>
      </c>
      <c r="L102" s="2" t="s">
        <v>48</v>
      </c>
      <c r="M102" s="22">
        <v>2.6</v>
      </c>
      <c r="N102" s="2" t="s">
        <v>49</v>
      </c>
      <c r="O102" s="22">
        <v>2.6</v>
      </c>
      <c r="P102" s="2" t="s">
        <v>50</v>
      </c>
      <c r="Q102" s="22">
        <v>2.6</v>
      </c>
      <c r="R102" s="2" t="s">
        <v>51</v>
      </c>
    </row>
    <row r="105" spans="9:18" ht="299.25" x14ac:dyDescent="0.25">
      <c r="I105" s="22">
        <v>1</v>
      </c>
      <c r="J105" s="2" t="s">
        <v>52</v>
      </c>
      <c r="K105" s="22">
        <v>1</v>
      </c>
      <c r="L105" s="2" t="s">
        <v>53</v>
      </c>
      <c r="M105" s="26">
        <v>1</v>
      </c>
      <c r="N105" s="2" t="s">
        <v>54</v>
      </c>
      <c r="O105" s="2">
        <v>1</v>
      </c>
      <c r="P105" s="2" t="s">
        <v>55</v>
      </c>
      <c r="Q105" s="2">
        <v>1</v>
      </c>
      <c r="R105" s="2" t="s">
        <v>56</v>
      </c>
    </row>
    <row r="106" spans="9:18" ht="283.5" x14ac:dyDescent="0.25">
      <c r="I106" s="22">
        <v>1.6</v>
      </c>
      <c r="J106" s="2" t="s">
        <v>57</v>
      </c>
      <c r="K106" s="22">
        <v>1.6</v>
      </c>
      <c r="L106" s="2" t="s">
        <v>58</v>
      </c>
      <c r="M106" s="22">
        <v>1.6</v>
      </c>
      <c r="N106" s="2" t="s">
        <v>59</v>
      </c>
      <c r="O106" s="22">
        <v>1.6</v>
      </c>
      <c r="P106" s="2" t="s">
        <v>60</v>
      </c>
      <c r="Q106" s="22">
        <v>1.6</v>
      </c>
      <c r="R106" s="2" t="s">
        <v>61</v>
      </c>
    </row>
    <row r="107" spans="9:18" ht="283.5" x14ac:dyDescent="0.25">
      <c r="I107" s="22">
        <v>2.6</v>
      </c>
      <c r="J107" s="2" t="s">
        <v>62</v>
      </c>
      <c r="K107" s="22">
        <v>2.6</v>
      </c>
      <c r="L107" s="2" t="s">
        <v>63</v>
      </c>
      <c r="M107" s="22">
        <v>2.6</v>
      </c>
      <c r="N107" s="2" t="s">
        <v>64</v>
      </c>
      <c r="O107" s="22">
        <v>2.6</v>
      </c>
      <c r="P107" s="2" t="s">
        <v>65</v>
      </c>
      <c r="Q107" s="22">
        <v>2.6</v>
      </c>
      <c r="R107" s="2" t="s">
        <v>66</v>
      </c>
    </row>
    <row r="110" spans="9:18" ht="283.5" x14ac:dyDescent="0.25">
      <c r="I110" s="22">
        <v>1</v>
      </c>
      <c r="J110" s="2" t="s">
        <v>67</v>
      </c>
      <c r="K110" s="22">
        <v>1</v>
      </c>
      <c r="L110" s="2" t="s">
        <v>68</v>
      </c>
      <c r="M110" s="26">
        <v>1</v>
      </c>
      <c r="N110" s="2" t="s">
        <v>69</v>
      </c>
      <c r="O110" s="2">
        <v>1</v>
      </c>
      <c r="P110" s="2" t="s">
        <v>70</v>
      </c>
      <c r="Q110" s="2">
        <v>1</v>
      </c>
      <c r="R110" s="2" t="s">
        <v>71</v>
      </c>
    </row>
    <row r="111" spans="9:18" ht="346.5" x14ac:dyDescent="0.25">
      <c r="I111" s="22">
        <v>1.6</v>
      </c>
      <c r="J111" s="2" t="s">
        <v>72</v>
      </c>
      <c r="K111" s="22">
        <v>1.6</v>
      </c>
      <c r="L111" s="2" t="s">
        <v>73</v>
      </c>
      <c r="M111" s="22">
        <v>1.6</v>
      </c>
      <c r="N111" s="2" t="s">
        <v>74</v>
      </c>
      <c r="O111" s="22">
        <v>1.6</v>
      </c>
      <c r="P111" s="2" t="s">
        <v>75</v>
      </c>
      <c r="Q111" s="22">
        <v>1.6</v>
      </c>
      <c r="R111" s="2" t="s">
        <v>76</v>
      </c>
    </row>
    <row r="112" spans="9:18" ht="378" x14ac:dyDescent="0.25">
      <c r="I112" s="22">
        <v>2.6</v>
      </c>
      <c r="J112" s="2" t="s">
        <v>77</v>
      </c>
      <c r="K112" s="22">
        <v>2.6</v>
      </c>
      <c r="L112" s="2" t="s">
        <v>78</v>
      </c>
      <c r="M112" s="22">
        <v>2.6</v>
      </c>
      <c r="N112" s="2" t="s">
        <v>79</v>
      </c>
      <c r="O112" s="22">
        <v>2.6</v>
      </c>
      <c r="P112" s="2" t="s">
        <v>80</v>
      </c>
      <c r="Q112" s="22">
        <v>2.6</v>
      </c>
      <c r="R112" s="2" t="s">
        <v>81</v>
      </c>
    </row>
  </sheetData>
  <mergeCells count="2">
    <mergeCell ref="D2:F2"/>
    <mergeCell ref="C4:G4"/>
  </mergeCells>
  <pageMargins left="0.7" right="0.7" top="0.75" bottom="0.75" header="0.3" footer="0.3"/>
  <pageSetup paperSize="9"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2:R112"/>
  <sheetViews>
    <sheetView topLeftCell="A7" zoomScale="95" zoomScaleNormal="95" workbookViewId="0">
      <selection activeCell="D22" sqref="D22"/>
    </sheetView>
  </sheetViews>
  <sheetFormatPr defaultRowHeight="15" x14ac:dyDescent="0.25"/>
  <cols>
    <col min="3" max="3" width="19" customWidth="1"/>
    <col min="4" max="7" width="30.7109375" customWidth="1"/>
    <col min="8" max="8" width="20.140625" customWidth="1"/>
    <col min="9" max="9" width="9.140625" customWidth="1"/>
    <col min="10" max="10" width="37.28515625" customWidth="1"/>
    <col min="12" max="12" width="37" customWidth="1"/>
    <col min="14" max="14" width="37.28515625" customWidth="1"/>
    <col min="16" max="16" width="37.28515625" customWidth="1"/>
    <col min="18" max="18" width="36.7109375" customWidth="1"/>
  </cols>
  <sheetData>
    <row r="2" spans="3:8" ht="15.75" x14ac:dyDescent="0.25">
      <c r="D2" s="76" t="s">
        <v>82</v>
      </c>
      <c r="E2" s="76"/>
      <c r="F2" s="76"/>
    </row>
    <row r="4" spans="3:8" ht="15.75" x14ac:dyDescent="0.25">
      <c r="C4" s="77" t="s">
        <v>113</v>
      </c>
      <c r="D4" s="78"/>
      <c r="E4" s="78"/>
      <c r="F4" s="78"/>
      <c r="G4" s="78"/>
    </row>
    <row r="6" spans="3:8" ht="69.95" customHeight="1" x14ac:dyDescent="0.25">
      <c r="C6" s="4" t="s">
        <v>0</v>
      </c>
      <c r="D6" s="4" t="s">
        <v>1</v>
      </c>
      <c r="E6" s="4" t="s">
        <v>2</v>
      </c>
      <c r="F6" s="4" t="s">
        <v>3</v>
      </c>
      <c r="G6" s="3" t="s">
        <v>4</v>
      </c>
    </row>
    <row r="7" spans="3:8" ht="95.25" customHeight="1" x14ac:dyDescent="0.25">
      <c r="C7" s="3" t="s">
        <v>5</v>
      </c>
      <c r="D7" s="25" t="str">
        <f>IF(D17="","",VLOOKUP(D17,$I$100:$J$102,2,TRUE))</f>
        <v>Совершенствовать основные виды движений в различных формах организации двигательной активности, закреплять умение перестраиваться в звенья по два, три, закрепление ранее полученных умений и повышение качества выполнения культурно-гигиенических навыков</v>
      </c>
      <c r="E7" s="25" t="e">
        <f>IF(D18="","",VLOOKUP(D18,$I$105:$J$107,2,TRUE))</f>
        <v>#REF!</v>
      </c>
      <c r="F7" s="25" t="str">
        <f>IF(D19="","",VLOOKUP(D19,$I$110:$J$112,2,TRUE))</f>
        <v>Закрепелять умение выполнять физкультурные  упражнения в разном темпе в соответствии с музыкальным сопровождением, самостоятельно организовывать двигательную активность, соблюдать правила игры, понимать важность закаливающих процедур и правильно выполнять их, совершенствовать навыки самообслуживания</v>
      </c>
      <c r="G7" s="2" t="s">
        <v>72</v>
      </c>
    </row>
    <row r="8" spans="3:8" ht="54" customHeight="1" x14ac:dyDescent="0.25">
      <c r="C8" s="3" t="s">
        <v>6</v>
      </c>
      <c r="D8" s="25" t="str">
        <f>IF(E17="","",VLOOKUP(E17,$K$100:$L$102,2,TRUE))</f>
        <v>Продолжать работу над автоматизацией звуков, отрабатывать звучание сонорных звуков, закреплять умение составлять рассказ по образцу, используя слова-обобщения, формировать умение оценивать литературных персонажей с точки зрения нравственных норм, выражать свое отношение к ним, закреплять умение правильно произносить специфические звуки казахского языка, формировать умение пересказывать короткие произведения на казахском языке</v>
      </c>
      <c r="E8" s="25" t="e">
        <f>IF(E18="","",VLOOKUP(E18,$K$105:$L$107,2,TRUE))</f>
        <v>#REF!</v>
      </c>
      <c r="F8" s="25" t="str">
        <f>IF(E19="","",VLOOKUP(E19,$I$110:$J$112,2,TRUE))</f>
        <v>Закрепелять умение выполнять физкультурные  упражнения в разном темпе в соответствии с музыкальным сопровождением, самостоятельно организовывать двигательную активность, соблюдать правила игры, понимать важность закаливающих процедур и правильно выполнять их, совершенствовать навыки самообслуживания</v>
      </c>
      <c r="G8" s="1" t="s">
        <v>72</v>
      </c>
    </row>
    <row r="9" spans="3:8" ht="52.5" customHeight="1" x14ac:dyDescent="0.25">
      <c r="C9" s="3" t="s">
        <v>7</v>
      </c>
      <c r="D9" s="25" t="str">
        <f>IF(F17="","",VLOOKUP(F17,$M$100:$N$102,2,TRUE))</f>
        <v>Совершенствовать представление о равенстве и неравенстве, счет до 5, закреплять представление о геометрических телах, способах крепления деталей конструктара для создания и преобразования построек по высоте, ширине, формировать умение различать и называть 4-5 видов деревьев, кустарников, ягод, грибов, развивать интерес к элементарному эксперементированию</v>
      </c>
      <c r="E9" s="25" t="e">
        <f>IF(F18="","",VLOOKUP(F18,$M$105:$N$107,2,TRUE))</f>
        <v>#REF!</v>
      </c>
      <c r="F9" s="25" t="str">
        <f>IF(F19="","",VLOOKUP(F19,$I$110:$J$112,2,TRUE))</f>
        <v>Закрепелять умение выполнять физкультурные  упражнения в разном темпе в соответствии с музыкальным сопровождением, самостоятельно организовывать двигательную активность, соблюдать правила игры, понимать важность закаливающих процедур и правильно выполнять их, совершенствовать навыки самообслуживания</v>
      </c>
      <c r="G9" s="2" t="s">
        <v>72</v>
      </c>
    </row>
    <row r="10" spans="3:8" ht="56.25" customHeight="1" x14ac:dyDescent="0.25">
      <c r="C10" s="3" t="s">
        <v>8</v>
      </c>
      <c r="D10" s="25" t="str">
        <f>IF(G17="","",VLOOKUP(G17,$O$100:$P$102,2,TRUE))</f>
        <v xml:space="preserve">закреплять представление об элементах казахского орнамента, уметь  украшать ими предметы обихода, закреплять умение лепить фигуру человека, составлять композиции и узоры из геометрических фигур на полоссе, аккуратно наклеивать их, петь мелодиями и попевками, выше и ниже, показывать движением руки
  </v>
      </c>
      <c r="E10" s="25" t="e">
        <f>IF(G18="","",VLOOKUP(G18,$O$105:$P$107,2,TRUE))</f>
        <v>#REF!</v>
      </c>
      <c r="F10" s="25" t="str">
        <f>IF(G19="","",VLOOKUP(G19,$I$110:$J$112,2,TRUE))</f>
        <v>Закрепелять умение выполнять физкультурные  упражнения в разном темпе в соответствии с музыкальным сопровождением, самостоятельно организовывать двигательную активность, соблюдать правила игры, понимать важность закаливающих процедур и правильно выполнять их, совершенствовать навыки самообслуживания</v>
      </c>
      <c r="G10" s="2" t="s">
        <v>72</v>
      </c>
    </row>
    <row r="11" spans="3:8" ht="69.95" customHeight="1" x14ac:dyDescent="0.25">
      <c r="C11" s="29" t="s">
        <v>9</v>
      </c>
      <c r="D11" s="25" t="str">
        <f>IF(H17="","",VLOOKUP(H17,$Q$100:$R$102,2,TRUE))</f>
        <v>Продолжать работу по ознакомлению с народными традициями, закреплять умение различать и называть атрибуты национальной одежды и украшения, формировать представления об Армии и государстве Казахстан, совершенствовать знаниями о труде взрослых разных профессий,  различных видах транспорта, правилах поведения на проезжей части</v>
      </c>
      <c r="E11" s="25" t="e">
        <f>IF(H18="","",VLOOKUP(H18,$Q$105:$R$107,2,TRUE))</f>
        <v>#REF!</v>
      </c>
      <c r="F11" s="25" t="str">
        <f>IF(H19="","",VLOOKUP(H19,$I$110:$J$112,2,TRUE))</f>
        <v>Закрепелять умение выполнять физкультурные  упражнения в разном темпе в соответствии с музыкальным сопровождением, самостоятельно организовывать двигательную активность, соблюдать правила игры, понимать важность закаливающих процедур и правильно выполнять их, совершенствовать навыки самообслуживания</v>
      </c>
      <c r="G11" s="28" t="s">
        <v>72</v>
      </c>
    </row>
    <row r="16" spans="3:8" x14ac:dyDescent="0.25">
      <c r="C16" s="5"/>
      <c r="D16" s="5" t="s">
        <v>10</v>
      </c>
      <c r="E16" s="5" t="s">
        <v>6</v>
      </c>
      <c r="F16" s="5" t="s">
        <v>7</v>
      </c>
      <c r="G16" s="5" t="s">
        <v>8</v>
      </c>
      <c r="H16" s="30" t="s">
        <v>9</v>
      </c>
    </row>
    <row r="17" spans="3:8" x14ac:dyDescent="0.25">
      <c r="C17" s="5" t="s">
        <v>11</v>
      </c>
      <c r="D17" s="5">
        <v>3</v>
      </c>
      <c r="E17" s="5">
        <v>3</v>
      </c>
      <c r="F17" s="5">
        <v>3</v>
      </c>
      <c r="G17" s="5">
        <v>3</v>
      </c>
      <c r="H17" s="30">
        <v>3</v>
      </c>
    </row>
    <row r="18" spans="3:8" x14ac:dyDescent="0.25">
      <c r="C18" s="5" t="s">
        <v>12</v>
      </c>
      <c r="D18" s="5" t="e">
        <f>#REF!</f>
        <v>#REF!</v>
      </c>
      <c r="E18" s="5" t="e">
        <f>#REF!</f>
        <v>#REF!</v>
      </c>
      <c r="F18" s="5" t="e">
        <f>#REF!</f>
        <v>#REF!</v>
      </c>
      <c r="G18" s="5" t="e">
        <f>#REF!</f>
        <v>#REF!</v>
      </c>
      <c r="H18" s="30" t="e">
        <f>#REF!</f>
        <v>#REF!</v>
      </c>
    </row>
    <row r="19" spans="3:8" x14ac:dyDescent="0.25">
      <c r="C19" s="5" t="s">
        <v>13</v>
      </c>
      <c r="D19" s="5">
        <f>итог!E11</f>
        <v>2</v>
      </c>
      <c r="E19" s="5">
        <f>итог!F11</f>
        <v>2</v>
      </c>
      <c r="F19" s="5">
        <f>итог!G11</f>
        <v>2</v>
      </c>
      <c r="G19" s="5">
        <f>итог!H11</f>
        <v>2</v>
      </c>
      <c r="H19" s="30">
        <f>итог!I11</f>
        <v>2</v>
      </c>
    </row>
    <row r="98" spans="9:18" x14ac:dyDescent="0.25">
      <c r="J98" t="s">
        <v>5</v>
      </c>
      <c r="L98" t="s">
        <v>6</v>
      </c>
      <c r="N98" t="s">
        <v>7</v>
      </c>
      <c r="P98" t="s">
        <v>8</v>
      </c>
      <c r="R98" t="s">
        <v>9</v>
      </c>
    </row>
    <row r="100" spans="9:18" ht="69" customHeight="1" x14ac:dyDescent="0.25">
      <c r="I100" s="22">
        <v>1</v>
      </c>
      <c r="J100" s="2" t="s">
        <v>37</v>
      </c>
      <c r="K100" s="22">
        <v>1</v>
      </c>
      <c r="L100" s="2" t="s">
        <v>38</v>
      </c>
      <c r="M100" s="26">
        <v>1</v>
      </c>
      <c r="N100" s="2" t="s">
        <v>39</v>
      </c>
      <c r="O100" s="2">
        <v>1</v>
      </c>
      <c r="P100" s="2" t="s">
        <v>40</v>
      </c>
      <c r="Q100" s="2">
        <v>1</v>
      </c>
      <c r="R100" s="2" t="s">
        <v>41</v>
      </c>
    </row>
    <row r="101" spans="9:18" ht="299.25" x14ac:dyDescent="0.25">
      <c r="I101" s="22">
        <v>1.6</v>
      </c>
      <c r="J101" s="2" t="s">
        <v>42</v>
      </c>
      <c r="K101" s="22">
        <v>1.6</v>
      </c>
      <c r="L101" s="2" t="s">
        <v>43</v>
      </c>
      <c r="M101" s="22">
        <v>1.6</v>
      </c>
      <c r="N101" s="2" t="s">
        <v>44</v>
      </c>
      <c r="O101" s="22">
        <v>1.6</v>
      </c>
      <c r="P101" s="2" t="s">
        <v>45</v>
      </c>
      <c r="Q101" s="22">
        <v>1.6</v>
      </c>
      <c r="R101" s="2" t="s">
        <v>46</v>
      </c>
    </row>
    <row r="102" spans="9:18" ht="236.25" x14ac:dyDescent="0.25">
      <c r="I102" s="22">
        <v>2.6</v>
      </c>
      <c r="J102" s="2" t="s">
        <v>47</v>
      </c>
      <c r="K102" s="22">
        <v>2.6</v>
      </c>
      <c r="L102" s="2" t="s">
        <v>48</v>
      </c>
      <c r="M102" s="22">
        <v>2.6</v>
      </c>
      <c r="N102" s="2" t="s">
        <v>49</v>
      </c>
      <c r="O102" s="22">
        <v>2.6</v>
      </c>
      <c r="P102" s="2" t="s">
        <v>50</v>
      </c>
      <c r="Q102" s="22">
        <v>2.6</v>
      </c>
      <c r="R102" s="2" t="s">
        <v>51</v>
      </c>
    </row>
    <row r="105" spans="9:18" ht="252" x14ac:dyDescent="0.25">
      <c r="I105" s="22">
        <v>1</v>
      </c>
      <c r="J105" s="2" t="s">
        <v>52</v>
      </c>
      <c r="K105" s="22">
        <v>1</v>
      </c>
      <c r="L105" s="2" t="s">
        <v>53</v>
      </c>
      <c r="M105" s="26">
        <v>1</v>
      </c>
      <c r="N105" s="2" t="s">
        <v>54</v>
      </c>
      <c r="O105" s="2">
        <v>1</v>
      </c>
      <c r="P105" s="2" t="s">
        <v>55</v>
      </c>
      <c r="Q105" s="2">
        <v>1</v>
      </c>
      <c r="R105" s="2" t="s">
        <v>56</v>
      </c>
    </row>
    <row r="106" spans="9:18" ht="62.25" customHeight="1" x14ac:dyDescent="0.25">
      <c r="I106" s="22">
        <v>1.6</v>
      </c>
      <c r="J106" s="2" t="s">
        <v>57</v>
      </c>
      <c r="K106" s="22">
        <v>1.6</v>
      </c>
      <c r="L106" s="2" t="s">
        <v>58</v>
      </c>
      <c r="M106" s="22">
        <v>1.6</v>
      </c>
      <c r="N106" s="2" t="s">
        <v>59</v>
      </c>
      <c r="O106" s="22">
        <v>1.6</v>
      </c>
      <c r="P106" s="2" t="s">
        <v>60</v>
      </c>
      <c r="Q106" s="22">
        <v>1.6</v>
      </c>
      <c r="R106" s="2" t="s">
        <v>61</v>
      </c>
    </row>
    <row r="107" spans="9:18" ht="252" x14ac:dyDescent="0.25">
      <c r="I107" s="22">
        <v>2.6</v>
      </c>
      <c r="J107" s="2" t="s">
        <v>62</v>
      </c>
      <c r="K107" s="22">
        <v>2.6</v>
      </c>
      <c r="L107" s="2" t="s">
        <v>63</v>
      </c>
      <c r="M107" s="22">
        <v>2.6</v>
      </c>
      <c r="N107" s="2" t="s">
        <v>64</v>
      </c>
      <c r="O107" s="22">
        <v>2.6</v>
      </c>
      <c r="P107" s="2" t="s">
        <v>65</v>
      </c>
      <c r="Q107" s="22">
        <v>2.6</v>
      </c>
      <c r="R107" s="2" t="s">
        <v>66</v>
      </c>
    </row>
    <row r="110" spans="9:18" ht="67.5" customHeight="1" x14ac:dyDescent="0.25">
      <c r="I110" s="22">
        <v>1</v>
      </c>
      <c r="J110" s="2" t="s">
        <v>67</v>
      </c>
      <c r="K110" s="22">
        <v>1</v>
      </c>
      <c r="L110" s="2" t="s">
        <v>68</v>
      </c>
      <c r="M110" s="26">
        <v>1</v>
      </c>
      <c r="N110" s="2" t="s">
        <v>69</v>
      </c>
      <c r="O110" s="2">
        <v>1</v>
      </c>
      <c r="P110" s="2" t="s">
        <v>70</v>
      </c>
      <c r="Q110" s="2">
        <v>1</v>
      </c>
      <c r="R110" s="2" t="s">
        <v>71</v>
      </c>
    </row>
    <row r="111" spans="9:18" ht="299.25" x14ac:dyDescent="0.25">
      <c r="I111" s="22">
        <v>1.6</v>
      </c>
      <c r="J111" s="2" t="s">
        <v>72</v>
      </c>
      <c r="K111" s="22">
        <v>1.6</v>
      </c>
      <c r="L111" s="2" t="s">
        <v>73</v>
      </c>
      <c r="M111" s="22">
        <v>1.6</v>
      </c>
      <c r="N111" s="2" t="s">
        <v>74</v>
      </c>
      <c r="O111" s="22">
        <v>1.6</v>
      </c>
      <c r="P111" s="2" t="s">
        <v>75</v>
      </c>
      <c r="Q111" s="22">
        <v>1.6</v>
      </c>
      <c r="R111" s="2" t="s">
        <v>76</v>
      </c>
    </row>
    <row r="112" spans="9:18" ht="346.5" x14ac:dyDescent="0.25">
      <c r="I112" s="22">
        <v>2.6</v>
      </c>
      <c r="J112" s="2" t="s">
        <v>77</v>
      </c>
      <c r="K112" s="22">
        <v>2.6</v>
      </c>
      <c r="L112" s="2" t="s">
        <v>78</v>
      </c>
      <c r="M112" s="22">
        <v>2.6</v>
      </c>
      <c r="N112" s="2" t="s">
        <v>79</v>
      </c>
      <c r="O112" s="22">
        <v>2.6</v>
      </c>
      <c r="P112" s="2" t="s">
        <v>80</v>
      </c>
      <c r="Q112" s="22">
        <v>2.6</v>
      </c>
      <c r="R112" s="2" t="s">
        <v>81</v>
      </c>
    </row>
  </sheetData>
  <mergeCells count="2">
    <mergeCell ref="D2:F2"/>
    <mergeCell ref="C4:G4"/>
  </mergeCells>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2:R112"/>
  <sheetViews>
    <sheetView zoomScale="57" zoomScaleNormal="57" workbookViewId="0">
      <selection activeCell="D10" sqref="D10"/>
    </sheetView>
  </sheetViews>
  <sheetFormatPr defaultRowHeight="15" x14ac:dyDescent="0.25"/>
  <cols>
    <col min="3" max="3" width="19" customWidth="1"/>
    <col min="4" max="7" width="30.7109375" customWidth="1"/>
    <col min="8" max="8" width="19.85546875" customWidth="1"/>
    <col min="10" max="10" width="36.7109375" customWidth="1"/>
    <col min="12" max="12" width="36.140625" customWidth="1"/>
    <col min="14" max="14" width="36.7109375" customWidth="1"/>
    <col min="16" max="16" width="37.7109375" customWidth="1"/>
    <col min="18" max="18" width="36.140625" customWidth="1"/>
  </cols>
  <sheetData>
    <row r="2" spans="3:8" ht="15.75" x14ac:dyDescent="0.25">
      <c r="D2" s="76" t="s">
        <v>82</v>
      </c>
      <c r="E2" s="76"/>
      <c r="F2" s="76"/>
    </row>
    <row r="4" spans="3:8" ht="15.75" x14ac:dyDescent="0.25">
      <c r="C4" s="77" t="s">
        <v>112</v>
      </c>
      <c r="D4" s="78"/>
      <c r="E4" s="78"/>
      <c r="F4" s="78"/>
      <c r="G4" s="78"/>
    </row>
    <row r="6" spans="3:8" ht="69.95" customHeight="1" x14ac:dyDescent="0.25">
      <c r="C6" s="4" t="s">
        <v>0</v>
      </c>
      <c r="D6" s="4" t="s">
        <v>1</v>
      </c>
      <c r="E6" s="4" t="s">
        <v>2</v>
      </c>
      <c r="F6" s="4" t="s">
        <v>3</v>
      </c>
      <c r="G6" s="3" t="s">
        <v>4</v>
      </c>
    </row>
    <row r="7" spans="3:8" ht="96.75" customHeight="1" x14ac:dyDescent="0.25">
      <c r="C7" s="3" t="s">
        <v>5</v>
      </c>
      <c r="D7" s="25" t="str">
        <f>IF(D17="","",VLOOKUP(D17,$I$100:$J$102,2,TRUE))</f>
        <v>Закреплять умение выполнять правила подвижных игр, владеть первоначальной техникой выполнения спортивных упражнений и спортивных игр, продолжать учить перестраиваться в звенья по два, три,  совершенствовать навыки аккуратной еды и пользование столовыми приборами</v>
      </c>
      <c r="E7" s="25" t="e">
        <f>IF(D18="","",VLOOKUP(D18,$I$105:$J$107,2,TRUE))</f>
        <v>#REF!</v>
      </c>
      <c r="F7" s="25" t="str">
        <f>IF(D19="","",VLOOKUP(D19,$I$110:$J$112,2,TRUE))</f>
        <v>Закрепелять умение выполнять физкультурные  упражнения в разном темпе в соответствии с музыкальным сопровождением, самостоятельно организовывать двигательную активность, соблюдать правила игры, понимать важность закаливающих процедур и правильно выполнять их, совершенствовать навыки самообслуживания</v>
      </c>
      <c r="G7" s="2" t="s">
        <v>72</v>
      </c>
    </row>
    <row r="8" spans="3:8" ht="69.95" customHeight="1" x14ac:dyDescent="0.25">
      <c r="C8" s="3" t="s">
        <v>6</v>
      </c>
      <c r="D8" s="25" t="str">
        <f>IF(E17="","",VLOOKUP(E17,$K$100:$L$102,2,TRUE))</f>
        <v>Формировать навыки фонематического восприятия через дидактические игры для развития звуковой культуры речи,обогащать словарь существительными, обозначающими названия профессий людей, частей и деталей предметов, закреплять умение называть числительные, согласовывать их в роде, числе, падеже с существительными, развивать желание взаимодействовать со взрослыми и сверстниками в организации драмматизации, формировать навык называния слов, обозначающих количество предметов, действия с ними и их признаки на казахском языке</v>
      </c>
      <c r="E8" s="25" t="e">
        <f>IF(E18="","",VLOOKUP(E18,$K$105:$L$107,2,TRUE))</f>
        <v>#REF!</v>
      </c>
      <c r="F8" s="25" t="str">
        <f>IF(E19="","",VLOOKUP(E19,$I$110:$J$112,2,TRUE))</f>
        <v>Закрепелять умение выполнять физкультурные  упражнения в разном темпе в соответствии с музыкальным сопровождением, самостоятельно организовывать двигательную активность, соблюдать правила игры, понимать важность закаливающих процедур и правильно выполнять их, совершенствовать навыки самообслуживания</v>
      </c>
      <c r="G8" s="1" t="s">
        <v>72</v>
      </c>
    </row>
    <row r="9" spans="3:8" ht="69.95" customHeight="1" x14ac:dyDescent="0.25">
      <c r="C9" s="3" t="s">
        <v>7</v>
      </c>
      <c r="D9" s="25" t="str">
        <f>IF(F17="","",VLOOKUP(F17,$M$100:$N$102,2,TRUE))</f>
        <v>Закреплять умение считать  в пределах 5, называя числа по порядку, раскладывать предметы разной величины по высоте в возрастающем и убывающем порядке, называть и различать геметрические фигуры, находить их в окружающей обстановке, формировать умение использовать строительные детали с учетом их конструктивных свойств (устойчивости), формировать умение устанавливать простейшие связи в сезонных изменениях в погоде и природе, знать и называть детенышек домашних и диких животных</v>
      </c>
      <c r="E9" s="25" t="e">
        <f>IF(F18="","",VLOOKUP(F18,$M$105:$N$107,2,TRUE))</f>
        <v>#REF!</v>
      </c>
      <c r="F9" s="25" t="str">
        <f>IF(F19="","",VLOOKUP(F19,$I$110:$J$112,2,TRUE))</f>
        <v>Закрепелять умение выполнять физкультурные  упражнения в разном темпе в соответствии с музыкальным сопровождением, самостоятельно организовывать двигательную активность, соблюдать правила игры, понимать важность закаливающих процедур и правильно выполнять их, совершенствовать навыки самообслуживания</v>
      </c>
      <c r="G9" s="2" t="s">
        <v>72</v>
      </c>
    </row>
    <row r="10" spans="3:8" ht="69.95" customHeight="1" x14ac:dyDescent="0.25">
      <c r="C10" s="3" t="s">
        <v>8</v>
      </c>
      <c r="D10" s="25" t="str">
        <f>IF(G17="","",VLOOKUP(G17,$O$100:$P$102,2,TRUE))</f>
        <v>Закреплять умение рисовать по образцу с учетом формы и пропорции, формировать умение лепить предметы быта и образные игрушки по мотивам народного творчества, развивать умение правильно держать ножницы и пользоваться ими, вырезать фигуры круглой формы, закреплять умение при хороводе перестраиваться в большой круг, точно передавать ритм музыки</v>
      </c>
      <c r="E10" s="25" t="e">
        <f>IF(G18="","",VLOOKUP(G18,$O$105:$P$107,2,TRUE))</f>
        <v>#REF!</v>
      </c>
      <c r="F10" s="25" t="str">
        <f>IF(G19="","",VLOOKUP(G19,$I$110:$J$112,2,TRUE))</f>
        <v>Закрепелять умение выполнять физкультурные  упражнения в разном темпе в соответствии с музыкальным сопровождением, самостоятельно организовывать двигательную активность, соблюдать правила игры, понимать важность закаливающих процедур и правильно выполнять их, совершенствовать навыки самообслуживания</v>
      </c>
      <c r="G10" s="2" t="s">
        <v>72</v>
      </c>
    </row>
    <row r="11" spans="3:8" ht="69.95" customHeight="1" x14ac:dyDescent="0.25">
      <c r="C11" s="29" t="s">
        <v>9</v>
      </c>
      <c r="D11" s="25" t="str">
        <f>IF(H17="","",VLOOKUP(H17,$Q$100:$R$102,2,TRUE))</f>
        <v>Закреплять умение называть населенный пункт, где родился, свою страну, различать и называть устройство и внутреннее убранство юрты, формировать представлениие о правилах дорожного движения и сигналах светофора, о людях разных профессий</v>
      </c>
      <c r="E11" s="25" t="e">
        <f>IF(H18="","",VLOOKUP(H18,$Q$105:$R$107,2,TRUE))</f>
        <v>#REF!</v>
      </c>
      <c r="F11" s="25" t="str">
        <f>IF(H19="","",VLOOKUP(H19,$I$110:$J$112,2,TRUE))</f>
        <v>Закрепелять умение выполнять физкультурные  упражнения в разном темпе в соответствии с музыкальным сопровождением, самостоятельно организовывать двигательную активность, соблюдать правила игры, понимать важность закаливающих процедур и правильно выполнять их, совершенствовать навыки самообслуживания</v>
      </c>
      <c r="G11" s="28" t="s">
        <v>72</v>
      </c>
    </row>
    <row r="16" spans="3:8" x14ac:dyDescent="0.25">
      <c r="C16" s="5"/>
      <c r="D16" s="5" t="s">
        <v>10</v>
      </c>
      <c r="E16" s="5" t="s">
        <v>6</v>
      </c>
      <c r="F16" s="5" t="s">
        <v>7</v>
      </c>
      <c r="G16" s="5" t="s">
        <v>8</v>
      </c>
      <c r="H16" s="30" t="s">
        <v>9</v>
      </c>
    </row>
    <row r="17" spans="3:8" x14ac:dyDescent="0.25">
      <c r="C17" s="5" t="s">
        <v>11</v>
      </c>
      <c r="D17" s="5">
        <v>2</v>
      </c>
      <c r="E17" s="5">
        <v>2</v>
      </c>
      <c r="F17" s="5">
        <v>2</v>
      </c>
      <c r="G17" s="5">
        <v>2</v>
      </c>
      <c r="H17" s="30">
        <v>2</v>
      </c>
    </row>
    <row r="18" spans="3:8" x14ac:dyDescent="0.25">
      <c r="C18" s="5" t="s">
        <v>12</v>
      </c>
      <c r="D18" s="5" t="e">
        <f>#REF!</f>
        <v>#REF!</v>
      </c>
      <c r="E18" s="5" t="e">
        <f>#REF!</f>
        <v>#REF!</v>
      </c>
      <c r="F18" s="5" t="e">
        <f>#REF!</f>
        <v>#REF!</v>
      </c>
      <c r="G18" s="5" t="e">
        <f>#REF!</f>
        <v>#REF!</v>
      </c>
      <c r="H18" s="30" t="e">
        <f>#REF!</f>
        <v>#REF!</v>
      </c>
    </row>
    <row r="19" spans="3:8" x14ac:dyDescent="0.25">
      <c r="C19" s="5" t="s">
        <v>13</v>
      </c>
      <c r="D19" s="5">
        <f>итог!E12</f>
        <v>2</v>
      </c>
      <c r="E19" s="5">
        <f>итог!F12</f>
        <v>2</v>
      </c>
      <c r="F19" s="5">
        <f>итог!G12</f>
        <v>2</v>
      </c>
      <c r="G19" s="5">
        <f>итог!H12</f>
        <v>2</v>
      </c>
      <c r="H19" s="30">
        <f>итог!I12</f>
        <v>2</v>
      </c>
    </row>
    <row r="98" spans="9:18" x14ac:dyDescent="0.25">
      <c r="J98" t="s">
        <v>5</v>
      </c>
      <c r="L98" t="s">
        <v>6</v>
      </c>
      <c r="N98" t="s">
        <v>7</v>
      </c>
      <c r="P98" t="s">
        <v>8</v>
      </c>
      <c r="R98" t="s">
        <v>9</v>
      </c>
    </row>
    <row r="100" spans="9:18" ht="61.5" customHeight="1" x14ac:dyDescent="0.25">
      <c r="I100" s="22">
        <v>1</v>
      </c>
      <c r="J100" s="2" t="s">
        <v>37</v>
      </c>
      <c r="K100" s="22">
        <v>1</v>
      </c>
      <c r="L100" s="2" t="s">
        <v>38</v>
      </c>
      <c r="M100" s="26">
        <v>1</v>
      </c>
      <c r="N100" s="2" t="s">
        <v>39</v>
      </c>
      <c r="O100" s="2">
        <v>1</v>
      </c>
      <c r="P100" s="2" t="s">
        <v>40</v>
      </c>
      <c r="Q100" s="2">
        <v>1</v>
      </c>
      <c r="R100" s="2" t="s">
        <v>41</v>
      </c>
    </row>
    <row r="101" spans="9:18" ht="299.25" x14ac:dyDescent="0.25">
      <c r="I101" s="22">
        <v>1.6</v>
      </c>
      <c r="J101" s="2" t="s">
        <v>42</v>
      </c>
      <c r="K101" s="22">
        <v>1.6</v>
      </c>
      <c r="L101" s="2" t="s">
        <v>43</v>
      </c>
      <c r="M101" s="22">
        <v>1.6</v>
      </c>
      <c r="N101" s="2" t="s">
        <v>44</v>
      </c>
      <c r="O101" s="22">
        <v>1.6</v>
      </c>
      <c r="P101" s="2" t="s">
        <v>45</v>
      </c>
      <c r="Q101" s="22">
        <v>1.6</v>
      </c>
      <c r="R101" s="2" t="s">
        <v>46</v>
      </c>
    </row>
    <row r="102" spans="9:18" ht="236.25" x14ac:dyDescent="0.25">
      <c r="I102" s="22">
        <v>2.6</v>
      </c>
      <c r="J102" s="2" t="s">
        <v>47</v>
      </c>
      <c r="K102" s="22">
        <v>2.6</v>
      </c>
      <c r="L102" s="2" t="s">
        <v>48</v>
      </c>
      <c r="M102" s="22">
        <v>2.6</v>
      </c>
      <c r="N102" s="2" t="s">
        <v>49</v>
      </c>
      <c r="O102" s="22">
        <v>2.6</v>
      </c>
      <c r="P102" s="2" t="s">
        <v>50</v>
      </c>
      <c r="Q102" s="22">
        <v>2.6</v>
      </c>
      <c r="R102" s="2" t="s">
        <v>51</v>
      </c>
    </row>
    <row r="105" spans="9:18" ht="252" x14ac:dyDescent="0.25">
      <c r="I105" s="22">
        <v>1</v>
      </c>
      <c r="J105" s="2" t="s">
        <v>52</v>
      </c>
      <c r="K105" s="22">
        <v>1</v>
      </c>
      <c r="L105" s="2" t="s">
        <v>53</v>
      </c>
      <c r="M105" s="26">
        <v>1</v>
      </c>
      <c r="N105" s="2" t="s">
        <v>54</v>
      </c>
      <c r="O105" s="2">
        <v>1</v>
      </c>
      <c r="P105" s="2" t="s">
        <v>55</v>
      </c>
      <c r="Q105" s="2">
        <v>1</v>
      </c>
      <c r="R105" s="2" t="s">
        <v>56</v>
      </c>
    </row>
    <row r="106" spans="9:18" ht="67.5" customHeight="1" x14ac:dyDescent="0.25">
      <c r="I106" s="22">
        <v>1.6</v>
      </c>
      <c r="J106" s="2" t="s">
        <v>57</v>
      </c>
      <c r="K106" s="22">
        <v>1.6</v>
      </c>
      <c r="L106" s="2" t="s">
        <v>58</v>
      </c>
      <c r="M106" s="22">
        <v>1.6</v>
      </c>
      <c r="N106" s="2" t="s">
        <v>59</v>
      </c>
      <c r="O106" s="22">
        <v>1.6</v>
      </c>
      <c r="P106" s="2" t="s">
        <v>60</v>
      </c>
      <c r="Q106" s="22">
        <v>1.6</v>
      </c>
      <c r="R106" s="2" t="s">
        <v>61</v>
      </c>
    </row>
    <row r="107" spans="9:18" ht="252" x14ac:dyDescent="0.25">
      <c r="I107" s="22">
        <v>2.6</v>
      </c>
      <c r="J107" s="2" t="s">
        <v>62</v>
      </c>
      <c r="K107" s="22">
        <v>2.6</v>
      </c>
      <c r="L107" s="2" t="s">
        <v>63</v>
      </c>
      <c r="M107" s="22">
        <v>2.6</v>
      </c>
      <c r="N107" s="2" t="s">
        <v>64</v>
      </c>
      <c r="O107" s="22">
        <v>2.6</v>
      </c>
      <c r="P107" s="2" t="s">
        <v>65</v>
      </c>
      <c r="Q107" s="22">
        <v>2.6</v>
      </c>
      <c r="R107" s="2" t="s">
        <v>66</v>
      </c>
    </row>
    <row r="110" spans="9:18" ht="60" customHeight="1" x14ac:dyDescent="0.25">
      <c r="I110" s="22">
        <v>1</v>
      </c>
      <c r="J110" s="2" t="s">
        <v>67</v>
      </c>
      <c r="K110" s="22">
        <v>1</v>
      </c>
      <c r="L110" s="2" t="s">
        <v>68</v>
      </c>
      <c r="M110" s="26">
        <v>1</v>
      </c>
      <c r="N110" s="2" t="s">
        <v>69</v>
      </c>
      <c r="O110" s="2">
        <v>1</v>
      </c>
      <c r="P110" s="2" t="s">
        <v>70</v>
      </c>
      <c r="Q110" s="2">
        <v>1</v>
      </c>
      <c r="R110" s="2" t="s">
        <v>71</v>
      </c>
    </row>
    <row r="111" spans="9:18" ht="315" x14ac:dyDescent="0.25">
      <c r="I111" s="22">
        <v>1.6</v>
      </c>
      <c r="J111" s="2" t="s">
        <v>72</v>
      </c>
      <c r="K111" s="22">
        <v>1.6</v>
      </c>
      <c r="L111" s="2" t="s">
        <v>73</v>
      </c>
      <c r="M111" s="22">
        <v>1.6</v>
      </c>
      <c r="N111" s="2" t="s">
        <v>74</v>
      </c>
      <c r="O111" s="22">
        <v>1.6</v>
      </c>
      <c r="P111" s="2" t="s">
        <v>75</v>
      </c>
      <c r="Q111" s="22">
        <v>1.6</v>
      </c>
      <c r="R111" s="2" t="s">
        <v>76</v>
      </c>
    </row>
    <row r="112" spans="9:18" ht="346.5" x14ac:dyDescent="0.25">
      <c r="I112" s="22">
        <v>2.6</v>
      </c>
      <c r="J112" s="2" t="s">
        <v>77</v>
      </c>
      <c r="K112" s="22">
        <v>2.6</v>
      </c>
      <c r="L112" s="2" t="s">
        <v>78</v>
      </c>
      <c r="M112" s="22">
        <v>2.6</v>
      </c>
      <c r="N112" s="2" t="s">
        <v>79</v>
      </c>
      <c r="O112" s="22">
        <v>2.6</v>
      </c>
      <c r="P112" s="2" t="s">
        <v>80</v>
      </c>
      <c r="Q112" s="22">
        <v>2.6</v>
      </c>
      <c r="R112" s="2" t="s">
        <v>81</v>
      </c>
    </row>
  </sheetData>
  <mergeCells count="2">
    <mergeCell ref="D2:F2"/>
    <mergeCell ref="C4:G4"/>
  </mergeCells>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2:R112"/>
  <sheetViews>
    <sheetView zoomScale="59" zoomScaleNormal="59" workbookViewId="0">
      <selection activeCell="F27" sqref="F27"/>
    </sheetView>
  </sheetViews>
  <sheetFormatPr defaultRowHeight="15" x14ac:dyDescent="0.25"/>
  <cols>
    <col min="3" max="3" width="18.85546875" customWidth="1"/>
    <col min="4" max="7" width="30.7109375" customWidth="1"/>
    <col min="8" max="8" width="18.5703125" customWidth="1"/>
    <col min="10" max="10" width="36.28515625" customWidth="1"/>
    <col min="12" max="12" width="35.5703125" customWidth="1"/>
    <col min="14" max="14" width="37.28515625" customWidth="1"/>
    <col min="16" max="16" width="37.28515625" customWidth="1"/>
    <col min="18" max="18" width="36.28515625" customWidth="1"/>
  </cols>
  <sheetData>
    <row r="2" spans="3:8" ht="15.75" x14ac:dyDescent="0.25">
      <c r="D2" s="76" t="s">
        <v>82</v>
      </c>
      <c r="E2" s="76"/>
      <c r="F2" s="76"/>
    </row>
    <row r="4" spans="3:8" ht="15.75" x14ac:dyDescent="0.25">
      <c r="C4" s="77" t="s">
        <v>111</v>
      </c>
      <c r="D4" s="78"/>
      <c r="E4" s="78"/>
      <c r="F4" s="78"/>
      <c r="G4" s="78"/>
    </row>
    <row r="6" spans="3:8" ht="69.95" customHeight="1" x14ac:dyDescent="0.25">
      <c r="C6" s="4" t="s">
        <v>0</v>
      </c>
      <c r="D6" s="4" t="s">
        <v>1</v>
      </c>
      <c r="E6" s="4" t="s">
        <v>2</v>
      </c>
      <c r="F6" s="4" t="s">
        <v>3</v>
      </c>
      <c r="G6" s="3" t="s">
        <v>4</v>
      </c>
    </row>
    <row r="7" spans="3:8" ht="87" customHeight="1" x14ac:dyDescent="0.25">
      <c r="C7" s="3" t="s">
        <v>5</v>
      </c>
      <c r="D7" s="25" t="str">
        <f>IF(D17="","",VLOOKUP(D17,$I$100:$J$102,2,TRUE))</f>
        <v>Совершенствовать основные виды движений в различных формах организации двигательной активности, закреплять умение перестраиваться в звенья по два, три, закрепление ранее полученных умений и повышение качества выполнения культурно-гигиенических навыков</v>
      </c>
      <c r="E7" s="25" t="e">
        <f>IF(D18="","",VLOOKUP(D18,$I$105:$J$107,2,TRUE))</f>
        <v>#REF!</v>
      </c>
      <c r="F7" s="25" t="str">
        <f>IF(D19="","",VLOOKUP(D19,$I$110:$J$112,2,TRUE))</f>
        <v>Закрепелять умение выполнять физкультурные  упражнения в разном темпе в соответствии с музыкальным сопровождением, самостоятельно организовывать двигательную активность, соблюдать правила игры, понимать важность закаливающих процедур и правильно выполнять их, совершенствовать навыки самообслуживания</v>
      </c>
      <c r="G7" s="2" t="s">
        <v>72</v>
      </c>
    </row>
    <row r="8" spans="3:8" ht="56.25" customHeight="1" x14ac:dyDescent="0.25">
      <c r="C8" s="3" t="s">
        <v>6</v>
      </c>
      <c r="D8" s="25" t="str">
        <f>IF(E17="","",VLOOKUP(E17,$K$100:$L$102,2,TRUE))</f>
        <v>Продолжать работу над автоматизацией звуков, отрабатывать звучание сонорных звуков, закреплять умение составлять рассказ по образцу, используя слова-обобщения, формировать умение оценивать литературных персонажей с точки зрения нравственных норм, выражать свое отношение к ним, закреплять умение правильно произносить специфические звуки казахского языка, формировать умение пересказывать короткие произведения на казахском языке</v>
      </c>
      <c r="E8" s="25" t="e">
        <f>IF(E18="","",VLOOKUP(E18,$K$105:$L$107,2,TRUE))</f>
        <v>#REF!</v>
      </c>
      <c r="F8" s="25" t="str">
        <f>IF(E19="","",VLOOKUP(E19,$I$110:$J$112,2,TRUE))</f>
        <v>Закрепелять умение выполнять физкультурные  упражнения в разном темпе в соответствии с музыкальным сопровождением, самостоятельно организовывать двигательную активность, соблюдать правила игры, понимать важность закаливающих процедур и правильно выполнять их, совершенствовать навыки самообслуживания</v>
      </c>
      <c r="G8" s="1" t="s">
        <v>72</v>
      </c>
    </row>
    <row r="9" spans="3:8" ht="69.95" customHeight="1" x14ac:dyDescent="0.25">
      <c r="C9" s="3" t="s">
        <v>7</v>
      </c>
      <c r="D9" s="25" t="str">
        <f>IF(F17="","",VLOOKUP(F17,$M$100:$N$102,2,TRUE))</f>
        <v>Совершенствовать представление о равенстве и неравенстве, счет до 5, закреплять представление о геометрических телах, способах крепления деталей конструктара для создания и преобразования построек по высоте, ширине, формировать умение различать и называть 4-5 видов деревьев, кустарников, ягод, грибов, развивать интерес к элементарному эксперементированию</v>
      </c>
      <c r="E9" s="25" t="e">
        <f>IF(F18="","",VLOOKUP(F18,$M$105:$N$107,2,TRUE))</f>
        <v>#REF!</v>
      </c>
      <c r="F9" s="25" t="str">
        <f>IF(F19="","",VLOOKUP(F19,$I$110:$J$112,2,TRUE))</f>
        <v>Закрепелять умение выполнять физкультурные  упражнения в разном темпе в соответствии с музыкальным сопровождением, самостоятельно организовывать двигательную активность, соблюдать правила игры, понимать важность закаливающих процедур и правильно выполнять их, совершенствовать навыки самообслуживания</v>
      </c>
      <c r="G9" s="2" t="s">
        <v>72</v>
      </c>
    </row>
    <row r="10" spans="3:8" ht="54" customHeight="1" x14ac:dyDescent="0.25">
      <c r="C10" s="3" t="s">
        <v>8</v>
      </c>
      <c r="D10" s="25" t="str">
        <f>IF(G17="","",VLOOKUP(G17,$O$100:$P$102,2,TRUE))</f>
        <v xml:space="preserve">закреплять представление об элементах казахского орнамента, уметь  украшать ими предметы обихода, закреплять умение лепить фигуру человека, составлять композиции и узоры из геометрических фигур на полоссе, аккуратно наклеивать их, петь мелодиями и попевками, выше и ниже, показывать движением руки
  </v>
      </c>
      <c r="E10" s="25" t="e">
        <f>IF(G18="","",VLOOKUP(G18,$O$105:$P$107,2,TRUE))</f>
        <v>#REF!</v>
      </c>
      <c r="F10" s="25" t="str">
        <f>IF(G19="","",VLOOKUP(G19,$I$110:$J$112,2,TRUE))</f>
        <v>Закрепелять умение выполнять физкультурные  упражнения в разном темпе в соответствии с музыкальным сопровождением, самостоятельно организовывать двигательную активность, соблюдать правила игры, понимать важность закаливающих процедур и правильно выполнять их, совершенствовать навыки самообслуживания</v>
      </c>
      <c r="G10" s="2" t="s">
        <v>72</v>
      </c>
    </row>
    <row r="11" spans="3:8" ht="69.95" customHeight="1" x14ac:dyDescent="0.25">
      <c r="C11" s="29" t="s">
        <v>9</v>
      </c>
      <c r="D11" s="25" t="str">
        <f>IF(H17="","",VLOOKUP(H17,$Q$100:$R$102,2,TRUE))</f>
        <v>Продолжать работу по ознакомлению с народными традициями, закреплять умение различать и называть атрибуты национальной одежды и украшения, формировать представления об Армии и государстве Казахстан, совершенствовать знаниями о труде взрослых разных профессий,  различных видах транспорта, правилах поведения на проезжей части</v>
      </c>
      <c r="E11" s="25" t="e">
        <f>IF(H18="","",VLOOKUP(H18,$Q$105:$R$107,2,TRUE))</f>
        <v>#REF!</v>
      </c>
      <c r="F11" s="25" t="str">
        <f>IF(H19="","",VLOOKUP(H19,$I$110:$J$112,2,TRUE))</f>
        <v>Закрепелять умение выполнять физкультурные  упражнения в разном темпе в соответствии с музыкальным сопровождением, самостоятельно организовывать двигательную активность, соблюдать правила игры, понимать важность закаливающих процедур и правильно выполнять их, совершенствовать навыки самообслуживания</v>
      </c>
      <c r="G11" s="28" t="s">
        <v>72</v>
      </c>
    </row>
    <row r="16" spans="3:8" x14ac:dyDescent="0.25">
      <c r="C16" s="5"/>
      <c r="D16" s="5" t="s">
        <v>10</v>
      </c>
      <c r="E16" s="5" t="s">
        <v>6</v>
      </c>
      <c r="F16" s="5" t="s">
        <v>7</v>
      </c>
      <c r="G16" s="5" t="s">
        <v>8</v>
      </c>
      <c r="H16" s="30" t="s">
        <v>9</v>
      </c>
    </row>
    <row r="17" spans="3:8" x14ac:dyDescent="0.25">
      <c r="C17" s="5" t="s">
        <v>11</v>
      </c>
      <c r="D17" s="5">
        <f>старт!E13</f>
        <v>3</v>
      </c>
      <c r="E17" s="5">
        <f>старт!F13</f>
        <v>3</v>
      </c>
      <c r="F17" s="5">
        <f>старт!G13</f>
        <v>3</v>
      </c>
      <c r="G17" s="5">
        <f>старт!H13</f>
        <v>3</v>
      </c>
      <c r="H17" s="30">
        <f>старт!I13</f>
        <v>3</v>
      </c>
    </row>
    <row r="18" spans="3:8" x14ac:dyDescent="0.25">
      <c r="C18" s="5" t="s">
        <v>12</v>
      </c>
      <c r="D18" s="5" t="e">
        <f>#REF!</f>
        <v>#REF!</v>
      </c>
      <c r="E18" s="5" t="e">
        <f>#REF!</f>
        <v>#REF!</v>
      </c>
      <c r="F18" s="5" t="e">
        <f>#REF!</f>
        <v>#REF!</v>
      </c>
      <c r="G18" s="5" t="e">
        <f>#REF!</f>
        <v>#REF!</v>
      </c>
      <c r="H18" s="30" t="e">
        <f>#REF!</f>
        <v>#REF!</v>
      </c>
    </row>
    <row r="19" spans="3:8" x14ac:dyDescent="0.25">
      <c r="C19" s="5" t="s">
        <v>13</v>
      </c>
      <c r="D19" s="5">
        <f>итог!E13</f>
        <v>2</v>
      </c>
      <c r="E19" s="5">
        <f>итог!F13</f>
        <v>2</v>
      </c>
      <c r="F19" s="5">
        <f>итог!G13</f>
        <v>2</v>
      </c>
      <c r="G19" s="5">
        <f>итог!H13</f>
        <v>2</v>
      </c>
      <c r="H19" s="30">
        <f>итог!I13</f>
        <v>2</v>
      </c>
    </row>
    <row r="98" spans="9:18" x14ac:dyDescent="0.25">
      <c r="J98" t="s">
        <v>5</v>
      </c>
      <c r="L98" t="s">
        <v>6</v>
      </c>
      <c r="N98" t="s">
        <v>7</v>
      </c>
      <c r="P98" t="s">
        <v>8</v>
      </c>
      <c r="R98" t="s">
        <v>9</v>
      </c>
    </row>
    <row r="100" spans="9:18" ht="66" customHeight="1" x14ac:dyDescent="0.25">
      <c r="I100" s="22">
        <v>1</v>
      </c>
      <c r="J100" s="2" t="s">
        <v>37</v>
      </c>
      <c r="K100" s="22">
        <v>1</v>
      </c>
      <c r="L100" s="2" t="s">
        <v>38</v>
      </c>
      <c r="M100" s="26">
        <v>1</v>
      </c>
      <c r="N100" s="2" t="s">
        <v>39</v>
      </c>
      <c r="O100" s="2">
        <v>1</v>
      </c>
      <c r="P100" s="2" t="s">
        <v>40</v>
      </c>
      <c r="Q100" s="2">
        <v>1</v>
      </c>
      <c r="R100" s="2" t="s">
        <v>41</v>
      </c>
    </row>
    <row r="101" spans="9:18" ht="315" x14ac:dyDescent="0.25">
      <c r="I101" s="22">
        <v>1.6</v>
      </c>
      <c r="J101" s="2" t="s">
        <v>42</v>
      </c>
      <c r="K101" s="22">
        <v>1.6</v>
      </c>
      <c r="L101" s="2" t="s">
        <v>43</v>
      </c>
      <c r="M101" s="22">
        <v>1.6</v>
      </c>
      <c r="N101" s="2" t="s">
        <v>44</v>
      </c>
      <c r="O101" s="22">
        <v>1.6</v>
      </c>
      <c r="P101" s="2" t="s">
        <v>45</v>
      </c>
      <c r="Q101" s="22">
        <v>1.6</v>
      </c>
      <c r="R101" s="2" t="s">
        <v>46</v>
      </c>
    </row>
    <row r="102" spans="9:18" ht="236.25" x14ac:dyDescent="0.25">
      <c r="I102" s="22">
        <v>2.6</v>
      </c>
      <c r="J102" s="2" t="s">
        <v>47</v>
      </c>
      <c r="K102" s="22">
        <v>2.6</v>
      </c>
      <c r="L102" s="2" t="s">
        <v>48</v>
      </c>
      <c r="M102" s="22">
        <v>2.6</v>
      </c>
      <c r="N102" s="2" t="s">
        <v>49</v>
      </c>
      <c r="O102" s="22">
        <v>2.6</v>
      </c>
      <c r="P102" s="2" t="s">
        <v>50</v>
      </c>
      <c r="Q102" s="22">
        <v>2.6</v>
      </c>
      <c r="R102" s="2" t="s">
        <v>51</v>
      </c>
    </row>
    <row r="105" spans="9:18" ht="252" x14ac:dyDescent="0.25">
      <c r="I105" s="22">
        <v>1</v>
      </c>
      <c r="J105" s="2" t="s">
        <v>52</v>
      </c>
      <c r="K105" s="22">
        <v>1</v>
      </c>
      <c r="L105" s="2" t="s">
        <v>53</v>
      </c>
      <c r="M105" s="26">
        <v>1</v>
      </c>
      <c r="N105" s="2" t="s">
        <v>54</v>
      </c>
      <c r="O105" s="2">
        <v>1</v>
      </c>
      <c r="P105" s="2" t="s">
        <v>55</v>
      </c>
      <c r="Q105" s="2">
        <v>1</v>
      </c>
      <c r="R105" s="2" t="s">
        <v>56</v>
      </c>
    </row>
    <row r="106" spans="9:18" ht="72.75" customHeight="1" x14ac:dyDescent="0.25">
      <c r="I106" s="22">
        <v>1.6</v>
      </c>
      <c r="J106" s="2" t="s">
        <v>57</v>
      </c>
      <c r="K106" s="22">
        <v>1.6</v>
      </c>
      <c r="L106" s="2" t="s">
        <v>58</v>
      </c>
      <c r="M106" s="22">
        <v>1.6</v>
      </c>
      <c r="N106" s="2" t="s">
        <v>59</v>
      </c>
      <c r="O106" s="22">
        <v>1.6</v>
      </c>
      <c r="P106" s="2" t="s">
        <v>60</v>
      </c>
      <c r="Q106" s="22">
        <v>1.6</v>
      </c>
      <c r="R106" s="2" t="s">
        <v>61</v>
      </c>
    </row>
    <row r="107" spans="9:18" ht="252" x14ac:dyDescent="0.25">
      <c r="I107" s="22">
        <v>2.6</v>
      </c>
      <c r="J107" s="2" t="s">
        <v>62</v>
      </c>
      <c r="K107" s="22">
        <v>2.6</v>
      </c>
      <c r="L107" s="2" t="s">
        <v>63</v>
      </c>
      <c r="M107" s="22">
        <v>2.6</v>
      </c>
      <c r="N107" s="2" t="s">
        <v>64</v>
      </c>
      <c r="O107" s="22">
        <v>2.6</v>
      </c>
      <c r="P107" s="2" t="s">
        <v>65</v>
      </c>
      <c r="Q107" s="22">
        <v>2.6</v>
      </c>
      <c r="R107" s="2" t="s">
        <v>66</v>
      </c>
    </row>
    <row r="110" spans="9:18" ht="67.5" customHeight="1" x14ac:dyDescent="0.25">
      <c r="I110" s="22">
        <v>1</v>
      </c>
      <c r="J110" s="2" t="s">
        <v>67</v>
      </c>
      <c r="K110" s="22">
        <v>1</v>
      </c>
      <c r="L110" s="2" t="s">
        <v>68</v>
      </c>
      <c r="M110" s="26">
        <v>1</v>
      </c>
      <c r="N110" s="2" t="s">
        <v>69</v>
      </c>
      <c r="O110" s="2">
        <v>1</v>
      </c>
      <c r="P110" s="2" t="s">
        <v>70</v>
      </c>
      <c r="Q110" s="2">
        <v>1</v>
      </c>
      <c r="R110" s="2" t="s">
        <v>71</v>
      </c>
    </row>
    <row r="111" spans="9:18" ht="299.25" x14ac:dyDescent="0.25">
      <c r="I111" s="22">
        <v>1.6</v>
      </c>
      <c r="J111" s="2" t="s">
        <v>72</v>
      </c>
      <c r="K111" s="22">
        <v>1.6</v>
      </c>
      <c r="L111" s="2" t="s">
        <v>73</v>
      </c>
      <c r="M111" s="22">
        <v>1.6</v>
      </c>
      <c r="N111" s="2" t="s">
        <v>74</v>
      </c>
      <c r="O111" s="22">
        <v>1.6</v>
      </c>
      <c r="P111" s="2" t="s">
        <v>75</v>
      </c>
      <c r="Q111" s="22">
        <v>1.6</v>
      </c>
      <c r="R111" s="2" t="s">
        <v>76</v>
      </c>
    </row>
    <row r="112" spans="9:18" ht="346.5" x14ac:dyDescent="0.25">
      <c r="I112" s="22">
        <v>2.6</v>
      </c>
      <c r="J112" s="2" t="s">
        <v>77</v>
      </c>
      <c r="K112" s="22">
        <v>2.6</v>
      </c>
      <c r="L112" s="2" t="s">
        <v>78</v>
      </c>
      <c r="M112" s="22">
        <v>2.6</v>
      </c>
      <c r="N112" s="2" t="s">
        <v>79</v>
      </c>
      <c r="O112" s="22">
        <v>2.6</v>
      </c>
      <c r="P112" s="2" t="s">
        <v>80</v>
      </c>
      <c r="Q112" s="22">
        <v>2.6</v>
      </c>
      <c r="R112" s="2" t="s">
        <v>81</v>
      </c>
    </row>
  </sheetData>
  <mergeCells count="2">
    <mergeCell ref="D2:F2"/>
    <mergeCell ref="C4:G4"/>
  </mergeCells>
  <pageMargins left="0.7" right="0.7" top="0.75" bottom="0.75" header="0.3" footer="0.3"/>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2:R112"/>
  <sheetViews>
    <sheetView zoomScale="57" zoomScaleNormal="57" workbookViewId="0">
      <selection activeCell="J17" sqref="J17"/>
    </sheetView>
  </sheetViews>
  <sheetFormatPr defaultRowHeight="15" x14ac:dyDescent="0.25"/>
  <cols>
    <col min="3" max="3" width="19.7109375" customWidth="1"/>
    <col min="4" max="7" width="30.7109375" customWidth="1"/>
    <col min="8" max="8" width="14.140625" customWidth="1"/>
    <col min="10" max="10" width="36.140625" customWidth="1"/>
    <col min="12" max="12" width="37.140625" customWidth="1"/>
    <col min="14" max="14" width="37" customWidth="1"/>
    <col min="16" max="16" width="36.7109375" customWidth="1"/>
    <col min="18" max="18" width="36" customWidth="1"/>
  </cols>
  <sheetData>
    <row r="2" spans="3:8" ht="15.75" x14ac:dyDescent="0.25">
      <c r="D2" s="76" t="s">
        <v>82</v>
      </c>
      <c r="E2" s="76"/>
      <c r="F2" s="76"/>
    </row>
    <row r="4" spans="3:8" ht="15.75" x14ac:dyDescent="0.25">
      <c r="C4" s="77" t="s">
        <v>110</v>
      </c>
      <c r="D4" s="78"/>
      <c r="E4" s="78"/>
      <c r="F4" s="78"/>
      <c r="G4" s="78"/>
    </row>
    <row r="6" spans="3:8" ht="69.95" customHeight="1" x14ac:dyDescent="0.25">
      <c r="C6" s="4" t="s">
        <v>0</v>
      </c>
      <c r="D6" s="4" t="s">
        <v>1</v>
      </c>
      <c r="E6" s="4" t="s">
        <v>2</v>
      </c>
      <c r="F6" s="4" t="s">
        <v>3</v>
      </c>
      <c r="G6" s="3" t="s">
        <v>4</v>
      </c>
    </row>
    <row r="7" spans="3:8" ht="83.25" customHeight="1" x14ac:dyDescent="0.25">
      <c r="C7" s="3" t="s">
        <v>5</v>
      </c>
      <c r="D7" s="25" t="str">
        <f>IF(D17="","",VLOOKUP(D17,$I$100:$J$102,2,TRUE))</f>
        <v>Учить перестраиваться в коллону по одному, в круг, находить свое место в строю, принимать нужное исходное положение при выполнении физкультурных упражнений и основных движений, проявлять самостоятельность при выполнении культурно-гигиеничиских навыков</v>
      </c>
      <c r="E7" s="25" t="e">
        <f>IF(D18="","",VLOOKUP(D18,$I$105:$J$107,2,TRUE))</f>
        <v>#REF!</v>
      </c>
      <c r="F7" s="25" t="str">
        <f>IF(D19="","",VLOOKUP(D19,$I$110:$J$112,2,TRUE))</f>
        <v>Закреплять интерес к физическим упражнениям и закаливающим процедурам, формировать умение выполнения элементов спортивных игр, развивать навыки самообслуживания</v>
      </c>
      <c r="G7" s="2" t="s">
        <v>67</v>
      </c>
    </row>
    <row r="8" spans="3:8" ht="69.95" customHeight="1" x14ac:dyDescent="0.25">
      <c r="C8" s="3" t="s">
        <v>6</v>
      </c>
      <c r="D8" s="25" t="str">
        <f>IF(E17="","",VLOOKUP(E17,$K$100:$L$102,2,TRUE))</f>
        <v xml:space="preserve">Закреплять умение правильно произносить звуки речи в словах, группировать предметы по отличительным признакам, закреплять умение согласовывать слова в роде, числе и падеже, развивать связную речь при наблюдении за объектами природы, умение читать наизусть выразительно, осмысленно,  учить задавать и отвечать на простые вопросы на казахском языке
</v>
      </c>
      <c r="E8" s="25" t="e">
        <f>IF(E18="","",VLOOKUP(E18,$K$105:$L$107,2,TRUE))</f>
        <v>#REF!</v>
      </c>
      <c r="F8" s="25" t="str">
        <f>IF(E19="","",VLOOKUP(E19,$I$110:$J$112,2,TRUE))</f>
        <v>Закреплять интерес к физическим упражнениям и закаливающим процедурам, формировать умение выполнения элементов спортивных игр, развивать навыки самообслуживания</v>
      </c>
      <c r="G8" s="1" t="s">
        <v>67</v>
      </c>
    </row>
    <row r="9" spans="3:8" ht="69.95" customHeight="1" x14ac:dyDescent="0.25">
      <c r="C9" s="3" t="s">
        <v>7</v>
      </c>
      <c r="D9" s="25" t="str">
        <f>IF(F17="","",VLOOKUP(F17,$M$100:$N$102,2,TRUE))</f>
        <v>Закреплять умение считать  в пределах 5, называя числа по порядку, раскладывать предметы разной величины по высоте в возрастающем и убывающем порядке, называть и различать геметрические фигуры, находить их в окружающей обстановке, формировать умение использовать строительные детали с учетом их конструктивных свойств (устойчивости), формировать умение устанавливать простейшие связи в сезонных изменениях в погоде и природе, знать и называть детенышек домашних и диких животных</v>
      </c>
      <c r="E9" s="25" t="e">
        <f>IF(F18="","",VLOOKUP(F18,$M$105:$N$107,2,TRUE))</f>
        <v>#REF!</v>
      </c>
      <c r="F9" s="25" t="str">
        <f>IF(F19="","",VLOOKUP(F19,$I$110:$J$112,2,TRUE))</f>
        <v>Закрепелять умение выполнять физкультурные  упражнения в разном темпе в соответствии с музыкальным сопровождением, самостоятельно организовывать двигательную активность, соблюдать правила игры, понимать важность закаливающих процедур и правильно выполнять их, совершенствовать навыки самообслуживания</v>
      </c>
      <c r="G9" s="2" t="s">
        <v>72</v>
      </c>
    </row>
    <row r="10" spans="3:8" ht="69.95" customHeight="1" x14ac:dyDescent="0.25">
      <c r="C10" s="3" t="s">
        <v>8</v>
      </c>
      <c r="D10" s="25" t="str">
        <f>IF(G17="","",VLOOKUP(G17,$O$100:$P$102,2,TRUE))</f>
        <v xml:space="preserve">Закреплять умение свободно держать в руках карандаш, фломастер, кисть во время рисования, продолжать развивать интерес к лепке из глины, теста, пластилина, формировать умение составлять простейшие композиции из готовых форм, реагировать на начало и окончание мелодии.
    </v>
      </c>
      <c r="E10" s="25" t="e">
        <f>IF(G18="","",VLOOKUP(G18,$O$105:$P$107,2,TRUE))</f>
        <v>#REF!</v>
      </c>
      <c r="F10" s="25" t="str">
        <f>IF(G19="","",VLOOKUP(G19,$I$110:$J$112,2,TRUE))</f>
        <v>Закреплять интерес к физическим упражнениям и закаливающим процедурам, формировать умение выполнения элементов спортивных игр, развивать навыки самообслуживания</v>
      </c>
      <c r="G10" s="2" t="s">
        <v>67</v>
      </c>
    </row>
    <row r="11" spans="3:8" ht="69.95" customHeight="1" x14ac:dyDescent="0.25">
      <c r="C11" s="29" t="s">
        <v>9</v>
      </c>
      <c r="D11" s="25" t="str">
        <f>IF(H17="","",VLOOKUP(H17,$Q$100:$R$102,2,TRUE))</f>
        <v>Учить рассказывать о членах своей семьи, узнавать и называть флаг Казахстана, формировать желание помогать взрослым</v>
      </c>
      <c r="E11" s="25" t="e">
        <f>IF(H18="","",VLOOKUP(H18,$Q$105:$R$107,2,TRUE))</f>
        <v>#REF!</v>
      </c>
      <c r="F11" s="25" t="str">
        <f>IF(H19="","",VLOOKUP(H19,$I$110:$J$112,2,TRUE))</f>
        <v>Закреплять интерес к физическим упражнениям и закаливающим процедурам, формировать умение выполнения элементов спортивных игр, развивать навыки самообслуживания</v>
      </c>
      <c r="G11" s="28" t="s">
        <v>67</v>
      </c>
    </row>
    <row r="16" spans="3:8" x14ac:dyDescent="0.25">
      <c r="C16" s="5"/>
      <c r="D16" s="5" t="s">
        <v>10</v>
      </c>
      <c r="E16" s="5" t="s">
        <v>6</v>
      </c>
      <c r="F16" s="5" t="s">
        <v>7</v>
      </c>
      <c r="G16" s="5" t="s">
        <v>8</v>
      </c>
      <c r="H16" s="30" t="s">
        <v>9</v>
      </c>
    </row>
    <row r="17" spans="3:8" x14ac:dyDescent="0.25">
      <c r="C17" s="5" t="s">
        <v>11</v>
      </c>
      <c r="D17" s="5">
        <f>старт!E14</f>
        <v>1</v>
      </c>
      <c r="E17" s="5">
        <f>старт!F14</f>
        <v>1</v>
      </c>
      <c r="F17" s="5">
        <f>старт!G14</f>
        <v>2</v>
      </c>
      <c r="G17" s="5">
        <f>старт!H14</f>
        <v>1</v>
      </c>
      <c r="H17" s="30">
        <f>старт!I14</f>
        <v>1</v>
      </c>
    </row>
    <row r="18" spans="3:8" x14ac:dyDescent="0.25">
      <c r="C18" s="5" t="s">
        <v>12</v>
      </c>
      <c r="D18" s="5" t="e">
        <f>#REF!</f>
        <v>#REF!</v>
      </c>
      <c r="E18" s="5" t="e">
        <f>#REF!</f>
        <v>#REF!</v>
      </c>
      <c r="F18" s="5" t="e">
        <f>#REF!</f>
        <v>#REF!</v>
      </c>
      <c r="G18" s="5" t="e">
        <f>#REF!</f>
        <v>#REF!</v>
      </c>
      <c r="H18" s="30" t="e">
        <f>#REF!</f>
        <v>#REF!</v>
      </c>
    </row>
    <row r="19" spans="3:8" x14ac:dyDescent="0.25">
      <c r="C19" s="5" t="s">
        <v>13</v>
      </c>
      <c r="D19" s="5">
        <f>итог!E14</f>
        <v>1</v>
      </c>
      <c r="E19" s="5">
        <f>итог!F14</f>
        <v>1</v>
      </c>
      <c r="F19" s="5">
        <f>итог!G14</f>
        <v>2</v>
      </c>
      <c r="G19" s="5">
        <f>итог!H14</f>
        <v>1</v>
      </c>
      <c r="H19" s="30">
        <f>итог!I14</f>
        <v>1</v>
      </c>
    </row>
    <row r="98" spans="9:18" x14ac:dyDescent="0.25">
      <c r="J98" t="s">
        <v>5</v>
      </c>
      <c r="L98" t="s">
        <v>6</v>
      </c>
      <c r="N98" t="s">
        <v>7</v>
      </c>
      <c r="P98" t="s">
        <v>8</v>
      </c>
      <c r="R98" t="s">
        <v>9</v>
      </c>
    </row>
    <row r="100" spans="9:18" ht="63.75" customHeight="1" x14ac:dyDescent="0.25">
      <c r="I100" s="22">
        <v>1</v>
      </c>
      <c r="J100" s="2" t="s">
        <v>37</v>
      </c>
      <c r="K100" s="22">
        <v>1</v>
      </c>
      <c r="L100" s="2" t="s">
        <v>38</v>
      </c>
      <c r="M100" s="26">
        <v>1</v>
      </c>
      <c r="N100" s="2" t="s">
        <v>39</v>
      </c>
      <c r="O100" s="2">
        <v>1</v>
      </c>
      <c r="P100" s="2" t="s">
        <v>40</v>
      </c>
      <c r="Q100" s="2">
        <v>1</v>
      </c>
      <c r="R100" s="2" t="s">
        <v>41</v>
      </c>
    </row>
    <row r="101" spans="9:18" ht="299.25" x14ac:dyDescent="0.25">
      <c r="I101" s="22">
        <v>1.6</v>
      </c>
      <c r="J101" s="2" t="s">
        <v>42</v>
      </c>
      <c r="K101" s="22">
        <v>1.6</v>
      </c>
      <c r="L101" s="2" t="s">
        <v>43</v>
      </c>
      <c r="M101" s="22">
        <v>1.6</v>
      </c>
      <c r="N101" s="2" t="s">
        <v>44</v>
      </c>
      <c r="O101" s="22">
        <v>1.6</v>
      </c>
      <c r="P101" s="2" t="s">
        <v>45</v>
      </c>
      <c r="Q101" s="22">
        <v>1.6</v>
      </c>
      <c r="R101" s="2" t="s">
        <v>46</v>
      </c>
    </row>
    <row r="102" spans="9:18" ht="236.25" x14ac:dyDescent="0.25">
      <c r="I102" s="22">
        <v>2.6</v>
      </c>
      <c r="J102" s="2" t="s">
        <v>47</v>
      </c>
      <c r="K102" s="22">
        <v>2.6</v>
      </c>
      <c r="L102" s="2" t="s">
        <v>48</v>
      </c>
      <c r="M102" s="22">
        <v>2.6</v>
      </c>
      <c r="N102" s="2" t="s">
        <v>49</v>
      </c>
      <c r="O102" s="22">
        <v>2.6</v>
      </c>
      <c r="P102" s="2" t="s">
        <v>50</v>
      </c>
      <c r="Q102" s="22">
        <v>2.6</v>
      </c>
      <c r="R102" s="2" t="s">
        <v>51</v>
      </c>
    </row>
    <row r="105" spans="9:18" ht="252" x14ac:dyDescent="0.25">
      <c r="I105" s="22">
        <v>1</v>
      </c>
      <c r="J105" s="2" t="s">
        <v>52</v>
      </c>
      <c r="K105" s="22">
        <v>1</v>
      </c>
      <c r="L105" s="2" t="s">
        <v>53</v>
      </c>
      <c r="M105" s="26">
        <v>1</v>
      </c>
      <c r="N105" s="2" t="s">
        <v>54</v>
      </c>
      <c r="O105" s="2">
        <v>1</v>
      </c>
      <c r="P105" s="2" t="s">
        <v>55</v>
      </c>
      <c r="Q105" s="2">
        <v>1</v>
      </c>
      <c r="R105" s="2" t="s">
        <v>56</v>
      </c>
    </row>
    <row r="106" spans="9:18" ht="75.75" customHeight="1" x14ac:dyDescent="0.25">
      <c r="I106" s="22">
        <v>1.6</v>
      </c>
      <c r="J106" s="2" t="s">
        <v>57</v>
      </c>
      <c r="K106" s="22">
        <v>1.6</v>
      </c>
      <c r="L106" s="2" t="s">
        <v>58</v>
      </c>
      <c r="M106" s="22">
        <v>1.6</v>
      </c>
      <c r="N106" s="2" t="s">
        <v>59</v>
      </c>
      <c r="O106" s="22">
        <v>1.6</v>
      </c>
      <c r="P106" s="2" t="s">
        <v>60</v>
      </c>
      <c r="Q106" s="22">
        <v>1.6</v>
      </c>
      <c r="R106" s="2" t="s">
        <v>61</v>
      </c>
    </row>
    <row r="107" spans="9:18" ht="252" x14ac:dyDescent="0.25">
      <c r="I107" s="22">
        <v>2.6</v>
      </c>
      <c r="J107" s="2" t="s">
        <v>62</v>
      </c>
      <c r="K107" s="22">
        <v>2.6</v>
      </c>
      <c r="L107" s="2" t="s">
        <v>63</v>
      </c>
      <c r="M107" s="22">
        <v>2.6</v>
      </c>
      <c r="N107" s="2" t="s">
        <v>64</v>
      </c>
      <c r="O107" s="22">
        <v>2.6</v>
      </c>
      <c r="P107" s="2" t="s">
        <v>65</v>
      </c>
      <c r="Q107" s="22">
        <v>2.6</v>
      </c>
      <c r="R107" s="2" t="s">
        <v>66</v>
      </c>
    </row>
    <row r="110" spans="9:18" ht="66.75" customHeight="1" x14ac:dyDescent="0.25">
      <c r="I110" s="22">
        <v>1</v>
      </c>
      <c r="J110" s="2" t="s">
        <v>67</v>
      </c>
      <c r="K110" s="22">
        <v>1</v>
      </c>
      <c r="L110" s="2" t="s">
        <v>68</v>
      </c>
      <c r="M110" s="26">
        <v>1</v>
      </c>
      <c r="N110" s="2" t="s">
        <v>69</v>
      </c>
      <c r="O110" s="2">
        <v>1</v>
      </c>
      <c r="P110" s="2" t="s">
        <v>70</v>
      </c>
      <c r="Q110" s="2">
        <v>1</v>
      </c>
      <c r="R110" s="2" t="s">
        <v>71</v>
      </c>
    </row>
    <row r="111" spans="9:18" ht="315" x14ac:dyDescent="0.25">
      <c r="I111" s="22">
        <v>1.6</v>
      </c>
      <c r="J111" s="2" t="s">
        <v>72</v>
      </c>
      <c r="K111" s="22">
        <v>1.6</v>
      </c>
      <c r="L111" s="2" t="s">
        <v>73</v>
      </c>
      <c r="M111" s="22">
        <v>1.6</v>
      </c>
      <c r="N111" s="2" t="s">
        <v>74</v>
      </c>
      <c r="O111" s="22">
        <v>1.6</v>
      </c>
      <c r="P111" s="2" t="s">
        <v>75</v>
      </c>
      <c r="Q111" s="22">
        <v>1.6</v>
      </c>
      <c r="R111" s="2" t="s">
        <v>76</v>
      </c>
    </row>
    <row r="112" spans="9:18" ht="346.5" x14ac:dyDescent="0.25">
      <c r="I112" s="22">
        <v>2.6</v>
      </c>
      <c r="J112" s="2" t="s">
        <v>77</v>
      </c>
      <c r="K112" s="22">
        <v>2.6</v>
      </c>
      <c r="L112" s="2" t="s">
        <v>78</v>
      </c>
      <c r="M112" s="22">
        <v>2.6</v>
      </c>
      <c r="N112" s="2" t="s">
        <v>79</v>
      </c>
      <c r="O112" s="22">
        <v>2.6</v>
      </c>
      <c r="P112" s="2" t="s">
        <v>80</v>
      </c>
      <c r="Q112" s="22">
        <v>2.6</v>
      </c>
      <c r="R112" s="2" t="s">
        <v>81</v>
      </c>
    </row>
  </sheetData>
  <mergeCells count="2">
    <mergeCell ref="D2:F2"/>
    <mergeCell ref="C4:G4"/>
  </mergeCells>
  <pageMargins left="0.7" right="0.7" top="0.75" bottom="0.75" header="0.3" footer="0.3"/>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2:R112"/>
  <sheetViews>
    <sheetView zoomScale="55" zoomScaleNormal="55" workbookViewId="0">
      <selection activeCell="J7" sqref="J7"/>
    </sheetView>
  </sheetViews>
  <sheetFormatPr defaultRowHeight="15" x14ac:dyDescent="0.25"/>
  <cols>
    <col min="3" max="3" width="19.28515625" customWidth="1"/>
    <col min="4" max="7" width="30.7109375" customWidth="1"/>
    <col min="8" max="8" width="15.85546875" customWidth="1"/>
    <col min="10" max="10" width="37.140625" customWidth="1"/>
    <col min="12" max="12" width="35.5703125" customWidth="1"/>
    <col min="14" max="14" width="37.28515625" customWidth="1"/>
    <col min="16" max="16" width="36.7109375" customWidth="1"/>
    <col min="18" max="18" width="36.5703125" customWidth="1"/>
  </cols>
  <sheetData>
    <row r="2" spans="3:8" ht="15.75" x14ac:dyDescent="0.25">
      <c r="D2" s="76" t="s">
        <v>82</v>
      </c>
      <c r="E2" s="76"/>
      <c r="F2" s="76"/>
    </row>
    <row r="4" spans="3:8" ht="15.75" x14ac:dyDescent="0.25">
      <c r="C4" s="77" t="s">
        <v>109</v>
      </c>
      <c r="D4" s="78"/>
      <c r="E4" s="78"/>
      <c r="F4" s="78"/>
      <c r="G4" s="78"/>
    </row>
    <row r="6" spans="3:8" ht="69.95" customHeight="1" x14ac:dyDescent="0.25">
      <c r="C6" s="4" t="s">
        <v>0</v>
      </c>
      <c r="D6" s="4" t="s">
        <v>1</v>
      </c>
      <c r="E6" s="4" t="s">
        <v>2</v>
      </c>
      <c r="F6" s="4" t="s">
        <v>3</v>
      </c>
      <c r="G6" s="3" t="s">
        <v>4</v>
      </c>
    </row>
    <row r="7" spans="3:8" ht="69.95" customHeight="1" x14ac:dyDescent="0.25">
      <c r="C7" s="3" t="s">
        <v>5</v>
      </c>
      <c r="D7" s="25" t="str">
        <f>IF(D17="","",VLOOKUP(D17,$I$100:$J$102,2,TRUE))</f>
        <v>Совершенствовать основные виды движений в различных формах организации двигательной активности, закреплять умение перестраиваться в звенья по два, три, закрепление ранее полученных умений и повышение качества выполнения культурно-гигиенических навыков</v>
      </c>
      <c r="E7" s="25" t="e">
        <f>IF(D18="","",VLOOKUP(D18,$I$105:$J$107,2,TRUE))</f>
        <v>#REF!</v>
      </c>
      <c r="F7" s="25" t="str">
        <f>IF(D19="","",VLOOKUP(D19,$I$110:$J$112,2,TRUE))</f>
        <v>Закрепелять умение выполнять физкультурные  упражнения в разном темпе в соответствии с музыкальным сопровождением, самостоятельно организовывать двигательную активность, соблюдать правила игры, понимать важность закаливающих процедур и правильно выполнять их, совершенствовать навыки самообслуживания</v>
      </c>
      <c r="G7" s="2" t="s">
        <v>72</v>
      </c>
    </row>
    <row r="8" spans="3:8" ht="69.95" customHeight="1" x14ac:dyDescent="0.25">
      <c r="C8" s="3" t="s">
        <v>6</v>
      </c>
      <c r="D8" s="25" t="str">
        <f>IF(E17="","",VLOOKUP(E17,$K$100:$L$102,2,TRUE))</f>
        <v>Продолжать работу над автоматизацией звуков, отрабатывать звучание сонорных звуков, закреплять умение составлять рассказ по образцу, используя слова-обобщения, формировать умение оценивать литературных персонажей с точки зрения нравственных норм, выражать свое отношение к ним, закреплять умение правильно произносить специфические звуки казахского языка, формировать умение пересказывать короткие произведения на казахском языке</v>
      </c>
      <c r="E8" s="25" t="e">
        <f>IF(E18="","",VLOOKUP(E18,$K$105:$L$107,2,TRUE))</f>
        <v>#REF!</v>
      </c>
      <c r="F8" s="25" t="str">
        <f>IF(E19="","",VLOOKUP(E19,$I$110:$J$112,2,TRUE))</f>
        <v>Закрепелять умение выполнять физкультурные  упражнения в разном темпе в соответствии с музыкальным сопровождением, самостоятельно организовывать двигательную активность, соблюдать правила игры, понимать важность закаливающих процедур и правильно выполнять их, совершенствовать навыки самообслуживания</v>
      </c>
      <c r="G8" s="1" t="s">
        <v>72</v>
      </c>
    </row>
    <row r="9" spans="3:8" ht="69.95" customHeight="1" x14ac:dyDescent="0.25">
      <c r="C9" s="3" t="s">
        <v>7</v>
      </c>
      <c r="D9" s="25" t="str">
        <f>IF(F17="","",VLOOKUP(F17,$M$100:$N$102,2,TRUE))</f>
        <v>Совершенствовать представление о равенстве и неравенстве, счет до 5, закреплять представление о геометрических телах, способах крепления деталей конструктара для создания и преобразования построек по высоте, ширине, формировать умение различать и называть 4-5 видов деревьев, кустарников, ягод, грибов, развивать интерес к элементарному эксперементированию</v>
      </c>
      <c r="E9" s="25" t="e">
        <f>IF(F18="","",VLOOKUP(F18,$M$105:$N$107,2,TRUE))</f>
        <v>#REF!</v>
      </c>
      <c r="F9" s="25" t="str">
        <f>IF(F19="","",VLOOKUP(F19,$I$110:$J$112,2,TRUE))</f>
        <v>Закрепелять умение выполнять физкультурные  упражнения в разном темпе в соответствии с музыкальным сопровождением, самостоятельно организовывать двигательную активность, соблюдать правила игры, понимать важность закаливающих процедур и правильно выполнять их, совершенствовать навыки самообслуживания</v>
      </c>
      <c r="G9" s="2" t="s">
        <v>72</v>
      </c>
    </row>
    <row r="10" spans="3:8" ht="69.95" customHeight="1" x14ac:dyDescent="0.25">
      <c r="C10" s="3" t="s">
        <v>8</v>
      </c>
      <c r="D10" s="25" t="str">
        <f>IF(G17="","",VLOOKUP(G17,$O$100:$P$102,2,TRUE))</f>
        <v xml:space="preserve">закреплять представление об элементах казахского орнамента, уметь  украшать ими предметы обихода, закреплять умение лепить фигуру человека, составлять композиции и узоры из геометрических фигур на полоссе, аккуратно наклеивать их, петь мелодиями и попевками, выше и ниже, показывать движением руки
  </v>
      </c>
      <c r="E10" s="25" t="e">
        <f>IF(G18="","",VLOOKUP(G18,$O$105:$P$107,2,TRUE))</f>
        <v>#REF!</v>
      </c>
      <c r="F10" s="25" t="str">
        <f>IF(G19="","",VLOOKUP(G19,$I$110:$J$112,2,TRUE))</f>
        <v>Закрепелять умение выполнять физкультурные  упражнения в разном темпе в соответствии с музыкальным сопровождением, самостоятельно организовывать двигательную активность, соблюдать правила игры, понимать важность закаливающих процедур и правильно выполнять их, совершенствовать навыки самообслуживания</v>
      </c>
      <c r="G10" s="2" t="s">
        <v>72</v>
      </c>
    </row>
    <row r="11" spans="3:8" ht="69.95" customHeight="1" x14ac:dyDescent="0.25">
      <c r="C11" s="29" t="s">
        <v>9</v>
      </c>
      <c r="D11" s="25" t="str">
        <f>IF(H17="","",VLOOKUP(H17,$Q$100:$R$102,2,TRUE))</f>
        <v>Продолжать работу по ознакомлению с народными традициями, закреплять умение различать и называть атрибуты национальной одежды и украшения, формировать представления об Армии и государстве Казахстан, совершенствовать знаниями о труде взрослых разных профессий,  различных видах транспорта, правилах поведения на проезжей части</v>
      </c>
      <c r="E11" s="25" t="e">
        <f>IF(H18="","",VLOOKUP(H18,$Q$105:$R$107,2,TRUE))</f>
        <v>#REF!</v>
      </c>
      <c r="F11" s="25" t="str">
        <f>IF(H19="","",VLOOKUP(H19,$I$110:$J$112,2,TRUE))</f>
        <v>Закрепелять умение выполнять физкультурные  упражнения в разном темпе в соответствии с музыкальным сопровождением, самостоятельно организовывать двигательную активность, соблюдать правила игры, понимать важность закаливающих процедур и правильно выполнять их, совершенствовать навыки самообслуживания</v>
      </c>
      <c r="G11" s="28" t="s">
        <v>72</v>
      </c>
    </row>
    <row r="16" spans="3:8" x14ac:dyDescent="0.25">
      <c r="C16" s="5"/>
      <c r="D16" s="5" t="s">
        <v>10</v>
      </c>
      <c r="E16" s="5" t="s">
        <v>6</v>
      </c>
      <c r="F16" s="5" t="s">
        <v>7</v>
      </c>
      <c r="G16" s="5" t="s">
        <v>8</v>
      </c>
      <c r="H16" s="30" t="s">
        <v>9</v>
      </c>
    </row>
    <row r="17" spans="3:8" x14ac:dyDescent="0.25">
      <c r="C17" s="5" t="s">
        <v>11</v>
      </c>
      <c r="D17" s="5">
        <f>старт!E15</f>
        <v>3</v>
      </c>
      <c r="E17" s="5">
        <f>старт!F15</f>
        <v>3</v>
      </c>
      <c r="F17" s="5">
        <f>старт!G15</f>
        <v>3</v>
      </c>
      <c r="G17" s="5">
        <f>старт!H15</f>
        <v>3</v>
      </c>
      <c r="H17" s="30">
        <f>старт!I15</f>
        <v>3</v>
      </c>
    </row>
    <row r="18" spans="3:8" x14ac:dyDescent="0.25">
      <c r="C18" s="5" t="s">
        <v>12</v>
      </c>
      <c r="D18" s="5" t="e">
        <f>#REF!</f>
        <v>#REF!</v>
      </c>
      <c r="E18" s="5" t="e">
        <f>#REF!</f>
        <v>#REF!</v>
      </c>
      <c r="F18" s="5" t="e">
        <f>#REF!</f>
        <v>#REF!</v>
      </c>
      <c r="G18" s="5" t="e">
        <f>#REF!</f>
        <v>#REF!</v>
      </c>
      <c r="H18" s="30" t="e">
        <f>#REF!</f>
        <v>#REF!</v>
      </c>
    </row>
    <row r="19" spans="3:8" x14ac:dyDescent="0.25">
      <c r="C19" s="5" t="s">
        <v>13</v>
      </c>
      <c r="D19" s="5">
        <f>итог!E15</f>
        <v>2</v>
      </c>
      <c r="E19" s="5">
        <f>итог!F15</f>
        <v>2</v>
      </c>
      <c r="F19" s="5">
        <f>итог!G15</f>
        <v>2</v>
      </c>
      <c r="G19" s="5">
        <f>итог!H15</f>
        <v>2</v>
      </c>
      <c r="H19" s="30">
        <f>итог!I15</f>
        <v>2</v>
      </c>
    </row>
    <row r="98" spans="9:18" x14ac:dyDescent="0.25">
      <c r="J98" t="s">
        <v>5</v>
      </c>
      <c r="L98" t="s">
        <v>6</v>
      </c>
      <c r="N98" t="s">
        <v>7</v>
      </c>
      <c r="P98" t="s">
        <v>8</v>
      </c>
      <c r="R98" t="s">
        <v>9</v>
      </c>
    </row>
    <row r="100" spans="9:18" ht="58.5" customHeight="1" x14ac:dyDescent="0.25">
      <c r="I100" s="22">
        <v>1</v>
      </c>
      <c r="J100" s="2" t="s">
        <v>37</v>
      </c>
      <c r="K100" s="22">
        <v>1</v>
      </c>
      <c r="L100" s="2" t="s">
        <v>38</v>
      </c>
      <c r="M100" s="26">
        <v>1</v>
      </c>
      <c r="N100" s="2" t="s">
        <v>39</v>
      </c>
      <c r="O100" s="2">
        <v>1</v>
      </c>
      <c r="P100" s="2" t="s">
        <v>40</v>
      </c>
      <c r="Q100" s="2">
        <v>1</v>
      </c>
      <c r="R100" s="2" t="s">
        <v>41</v>
      </c>
    </row>
    <row r="101" spans="9:18" ht="315" x14ac:dyDescent="0.25">
      <c r="I101" s="22">
        <v>1.6</v>
      </c>
      <c r="J101" s="2" t="s">
        <v>42</v>
      </c>
      <c r="K101" s="22">
        <v>1.6</v>
      </c>
      <c r="L101" s="2" t="s">
        <v>43</v>
      </c>
      <c r="M101" s="22">
        <v>1.6</v>
      </c>
      <c r="N101" s="2" t="s">
        <v>44</v>
      </c>
      <c r="O101" s="22">
        <v>1.6</v>
      </c>
      <c r="P101" s="2" t="s">
        <v>45</v>
      </c>
      <c r="Q101" s="22">
        <v>1.6</v>
      </c>
      <c r="R101" s="2" t="s">
        <v>46</v>
      </c>
    </row>
    <row r="102" spans="9:18" ht="236.25" x14ac:dyDescent="0.25">
      <c r="I102" s="22">
        <v>2.6</v>
      </c>
      <c r="J102" s="2" t="s">
        <v>47</v>
      </c>
      <c r="K102" s="22">
        <v>2.6</v>
      </c>
      <c r="L102" s="2" t="s">
        <v>48</v>
      </c>
      <c r="M102" s="22">
        <v>2.6</v>
      </c>
      <c r="N102" s="2" t="s">
        <v>49</v>
      </c>
      <c r="O102" s="22">
        <v>2.6</v>
      </c>
      <c r="P102" s="2" t="s">
        <v>50</v>
      </c>
      <c r="Q102" s="22">
        <v>2.6</v>
      </c>
      <c r="R102" s="2" t="s">
        <v>51</v>
      </c>
    </row>
    <row r="105" spans="9:18" ht="252" x14ac:dyDescent="0.25">
      <c r="I105" s="22">
        <v>1</v>
      </c>
      <c r="J105" s="2" t="s">
        <v>52</v>
      </c>
      <c r="K105" s="22">
        <v>1</v>
      </c>
      <c r="L105" s="2" t="s">
        <v>53</v>
      </c>
      <c r="M105" s="26">
        <v>1</v>
      </c>
      <c r="N105" s="2" t="s">
        <v>54</v>
      </c>
      <c r="O105" s="2">
        <v>1</v>
      </c>
      <c r="P105" s="2" t="s">
        <v>55</v>
      </c>
      <c r="Q105" s="2">
        <v>1</v>
      </c>
      <c r="R105" s="2" t="s">
        <v>56</v>
      </c>
    </row>
    <row r="106" spans="9:18" ht="69.75" customHeight="1" x14ac:dyDescent="0.25">
      <c r="I106" s="22">
        <v>1.6</v>
      </c>
      <c r="J106" s="2" t="s">
        <v>57</v>
      </c>
      <c r="K106" s="22">
        <v>1.6</v>
      </c>
      <c r="L106" s="2" t="s">
        <v>58</v>
      </c>
      <c r="M106" s="22">
        <v>1.6</v>
      </c>
      <c r="N106" s="2" t="s">
        <v>59</v>
      </c>
      <c r="O106" s="22">
        <v>1.6</v>
      </c>
      <c r="P106" s="2" t="s">
        <v>60</v>
      </c>
      <c r="Q106" s="22">
        <v>1.6</v>
      </c>
      <c r="R106" s="2" t="s">
        <v>61</v>
      </c>
    </row>
    <row r="107" spans="9:18" ht="252" x14ac:dyDescent="0.25">
      <c r="I107" s="22">
        <v>2.6</v>
      </c>
      <c r="J107" s="2" t="s">
        <v>62</v>
      </c>
      <c r="K107" s="22">
        <v>2.6</v>
      </c>
      <c r="L107" s="2" t="s">
        <v>63</v>
      </c>
      <c r="M107" s="22">
        <v>2.6</v>
      </c>
      <c r="N107" s="2" t="s">
        <v>64</v>
      </c>
      <c r="O107" s="22">
        <v>2.6</v>
      </c>
      <c r="P107" s="2" t="s">
        <v>65</v>
      </c>
      <c r="Q107" s="22">
        <v>2.6</v>
      </c>
      <c r="R107" s="2" t="s">
        <v>66</v>
      </c>
    </row>
    <row r="110" spans="9:18" ht="62.25" customHeight="1" x14ac:dyDescent="0.25">
      <c r="I110" s="22">
        <v>1</v>
      </c>
      <c r="J110" s="2" t="s">
        <v>67</v>
      </c>
      <c r="K110" s="22">
        <v>1</v>
      </c>
      <c r="L110" s="2" t="s">
        <v>68</v>
      </c>
      <c r="M110" s="26">
        <v>1</v>
      </c>
      <c r="N110" s="2" t="s">
        <v>69</v>
      </c>
      <c r="O110" s="2">
        <v>1</v>
      </c>
      <c r="P110" s="2" t="s">
        <v>70</v>
      </c>
      <c r="Q110" s="2">
        <v>1</v>
      </c>
      <c r="R110" s="2" t="s">
        <v>71</v>
      </c>
    </row>
    <row r="111" spans="9:18" ht="299.25" x14ac:dyDescent="0.25">
      <c r="I111" s="22">
        <v>1.6</v>
      </c>
      <c r="J111" s="2" t="s">
        <v>72</v>
      </c>
      <c r="K111" s="22">
        <v>1.6</v>
      </c>
      <c r="L111" s="2" t="s">
        <v>73</v>
      </c>
      <c r="M111" s="22">
        <v>1.6</v>
      </c>
      <c r="N111" s="2" t="s">
        <v>74</v>
      </c>
      <c r="O111" s="22">
        <v>1.6</v>
      </c>
      <c r="P111" s="2" t="s">
        <v>75</v>
      </c>
      <c r="Q111" s="22">
        <v>1.6</v>
      </c>
      <c r="R111" s="2" t="s">
        <v>76</v>
      </c>
    </row>
    <row r="112" spans="9:18" ht="346.5" x14ac:dyDescent="0.25">
      <c r="I112" s="22">
        <v>2.6</v>
      </c>
      <c r="J112" s="2" t="s">
        <v>77</v>
      </c>
      <c r="K112" s="22">
        <v>2.6</v>
      </c>
      <c r="L112" s="2" t="s">
        <v>78</v>
      </c>
      <c r="M112" s="22">
        <v>2.6</v>
      </c>
      <c r="N112" s="2" t="s">
        <v>79</v>
      </c>
      <c r="O112" s="22">
        <v>2.6</v>
      </c>
      <c r="P112" s="2" t="s">
        <v>80</v>
      </c>
      <c r="Q112" s="22">
        <v>2.6</v>
      </c>
      <c r="R112" s="2" t="s">
        <v>81</v>
      </c>
    </row>
  </sheetData>
  <mergeCells count="2">
    <mergeCell ref="D2:F2"/>
    <mergeCell ref="C4:G4"/>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2:R112"/>
  <sheetViews>
    <sheetView zoomScale="64" zoomScaleNormal="64" workbookViewId="0">
      <selection activeCell="C19" sqref="C19"/>
    </sheetView>
  </sheetViews>
  <sheetFormatPr defaultRowHeight="15" x14ac:dyDescent="0.25"/>
  <cols>
    <col min="3" max="3" width="19" customWidth="1"/>
    <col min="4" max="7" width="30.7109375" customWidth="1"/>
    <col min="8" max="8" width="16" customWidth="1"/>
    <col min="10" max="10" width="36.5703125" customWidth="1"/>
    <col min="12" max="12" width="38" customWidth="1"/>
    <col min="14" max="14" width="37.7109375" customWidth="1"/>
    <col min="16" max="16" width="37.28515625" customWidth="1"/>
    <col min="18" max="18" width="36.5703125" customWidth="1"/>
  </cols>
  <sheetData>
    <row r="2" spans="3:8" ht="15.75" x14ac:dyDescent="0.25">
      <c r="D2" s="76" t="s">
        <v>82</v>
      </c>
      <c r="E2" s="76"/>
      <c r="F2" s="76"/>
    </row>
    <row r="4" spans="3:8" ht="15.75" x14ac:dyDescent="0.25">
      <c r="C4" s="77" t="s">
        <v>108</v>
      </c>
      <c r="D4" s="78"/>
      <c r="E4" s="78"/>
      <c r="F4" s="78"/>
      <c r="G4" s="78"/>
    </row>
    <row r="6" spans="3:8" ht="69.95" customHeight="1" x14ac:dyDescent="0.25">
      <c r="C6" s="4" t="s">
        <v>0</v>
      </c>
      <c r="D6" s="4" t="s">
        <v>1</v>
      </c>
      <c r="E6" s="4" t="s">
        <v>2</v>
      </c>
      <c r="F6" s="4" t="s">
        <v>3</v>
      </c>
      <c r="G6" s="3" t="s">
        <v>4</v>
      </c>
    </row>
    <row r="7" spans="3:8" ht="69.95" customHeight="1" x14ac:dyDescent="0.25">
      <c r="C7" s="3" t="s">
        <v>5</v>
      </c>
      <c r="D7" s="25" t="str">
        <f>IF(D17="","",VLOOKUP(D17,$I$100:$J$102,2,TRUE))</f>
        <v>Совершенствовать основные виды движений в различных формах организации двигательной активности, закреплять умение перестраиваться в звенья по два, три, закрепление ранее полученных умений и повышение качества выполнения культурно-гигиенических навыков</v>
      </c>
      <c r="E7" s="25" t="e">
        <f>IF(D18="","",VLOOKUP(D18,$I$105:$J$107,2,TRUE))</f>
        <v>#REF!</v>
      </c>
      <c r="F7" s="25" t="str">
        <f>IF(D19="","",VLOOKUP(D19,$I$110:$J$112,2,TRUE))</f>
        <v xml:space="preserve">Повышать количественные и качественные показатели в выполнении различных видов движений, формировать навык организации соревнований со сверстнииками, закреплять умение выполнять комплекс утренней гимнастики с небольшой помощью взрослого, закреплять самостоятельные навыки проведения простейших водных закаливающих и гигиенических процедур процедур </v>
      </c>
      <c r="G7" s="2" t="s">
        <v>67</v>
      </c>
    </row>
    <row r="8" spans="3:8" ht="69.95" customHeight="1" x14ac:dyDescent="0.25">
      <c r="C8" s="3" t="s">
        <v>6</v>
      </c>
      <c r="D8" s="25" t="str">
        <f>IF(E17="","",VLOOKUP(E17,$K$100:$L$102,2,TRUE))</f>
        <v>Продолжать работу над автоматизацией звуков, отрабатывать звучание сонорных звуков, закреплять умение составлять рассказ по образцу, используя слова-обобщения, формировать умение оценивать литературных персонажей с точки зрения нравственных норм, выражать свое отношение к ним, закреплять умение правильно произносить специфические звуки казахского языка, формировать умение пересказывать короткие произведения на казахском языке</v>
      </c>
      <c r="E8" s="25" t="e">
        <f>IF(E18="","",VLOOKUP(E18,$K$105:$L$107,2,TRUE))</f>
        <v>#REF!</v>
      </c>
      <c r="F8" s="25" t="str">
        <f>IF(E19="","",VLOOKUP(E19,$I$110:$J$112,2,TRUE))</f>
        <v xml:space="preserve">Повышать количественные и качественные показатели в выполнении различных видов движений, формировать навык организации соревнований со сверстнииками, закреплять умение выполнять комплекс утренней гимнастики с небольшой помощью взрослого, закреплять самостоятельные навыки проведения простейших водных закаливающих и гигиенических процедур процедур </v>
      </c>
      <c r="G8" s="1" t="s">
        <v>67</v>
      </c>
    </row>
    <row r="9" spans="3:8" ht="69.95" customHeight="1" x14ac:dyDescent="0.25">
      <c r="C9" s="3" t="s">
        <v>7</v>
      </c>
      <c r="D9" s="25" t="str">
        <f>IF(F17="","",VLOOKUP(F17,$M$100:$N$102,2,TRUE))</f>
        <v>Совершенствовать представление о равенстве и неравенстве, счет до 5, закреплять представление о геометрических телах, способах крепления деталей конструктара для создания и преобразования построек по высоте, ширине, формировать умение различать и называть 4-5 видов деревьев, кустарников, ягод, грибов, развивать интерес к элементарному эксперементированию</v>
      </c>
      <c r="E9" s="25" t="e">
        <f>IF(F18="","",VLOOKUP(F18,$M$105:$N$107,2,TRUE))</f>
        <v>#REF!</v>
      </c>
      <c r="F9" s="25" t="str">
        <f>IF(F19="","",VLOOKUP(F19,$I$110:$J$112,2,TRUE))</f>
        <v xml:space="preserve">Повышать количественные и качественные показатели в выполнении различных видов движений, формировать навык организации соревнований со сверстнииками, закреплять умение выполнять комплекс утренней гимнастики с небольшой помощью взрослого, закреплять самостоятельные навыки проведения простейших водных закаливающих и гигиенических процедур процедур </v>
      </c>
      <c r="G9" s="2" t="s">
        <v>67</v>
      </c>
    </row>
    <row r="10" spans="3:8" ht="69.95" customHeight="1" x14ac:dyDescent="0.25">
      <c r="C10" s="3" t="s">
        <v>8</v>
      </c>
      <c r="D10" s="25" t="str">
        <f>IF(G17="","",VLOOKUP(G17,$O$100:$P$102,2,TRUE))</f>
        <v xml:space="preserve">закреплять представление об элементах казахского орнамента, уметь  украшать ими предметы обихода, закреплять умение лепить фигуру человека, составлять композиции и узоры из геометрических фигур на полоссе, аккуратно наклеивать их, петь мелодиями и попевками, выше и ниже, показывать движением руки
  </v>
      </c>
      <c r="E10" s="25" t="e">
        <f>IF(G18="","",VLOOKUP(G18,$O$105:$P$107,2,TRUE))</f>
        <v>#REF!</v>
      </c>
      <c r="F10" s="25" t="str">
        <f>IF(G19="","",VLOOKUP(G19,$I$110:$J$112,2,TRUE))</f>
        <v xml:space="preserve">Повышать количественные и качественные показатели в выполнении различных видов движений, формировать навык организации соревнований со сверстнииками, закреплять умение выполнять комплекс утренней гимнастики с небольшой помощью взрослого, закреплять самостоятельные навыки проведения простейших водных закаливающих и гигиенических процедур процедур </v>
      </c>
      <c r="G10" s="2" t="s">
        <v>67</v>
      </c>
    </row>
    <row r="11" spans="3:8" ht="69.95" customHeight="1" x14ac:dyDescent="0.25">
      <c r="C11" s="29" t="s">
        <v>9</v>
      </c>
      <c r="D11" s="25" t="str">
        <f>IF(H17="","",VLOOKUP(H17,$Q$100:$R$102,2,TRUE))</f>
        <v>Продолжать работу по ознакомлению с народными традициями, закреплять умение различать и называть атрибуты национальной одежды и украшения, формировать представления об Армии и государстве Казахстан, совершенствовать знаниями о труде взрослых разных профессий,  различных видах транспорта, правилах поведения на проезжей части</v>
      </c>
      <c r="E11" s="25" t="e">
        <f>IF(H18="","",VLOOKUP(H18,$Q$105:$R$107,2,TRUE))</f>
        <v>#REF!</v>
      </c>
      <c r="F11" s="25" t="str">
        <f>IF(H19="","",VLOOKUP(H19,$I$110:$J$112,2,TRUE))</f>
        <v xml:space="preserve">Повышать количественные и качественные показатели в выполнении различных видов движений, формировать навык организации соревнований со сверстнииками, закреплять умение выполнять комплекс утренней гимнастики с небольшой помощью взрослого, закреплять самостоятельные навыки проведения простейших водных закаливающих и гигиенических процедур процедур </v>
      </c>
      <c r="G11" s="28" t="s">
        <v>67</v>
      </c>
    </row>
    <row r="16" spans="3:8" x14ac:dyDescent="0.25">
      <c r="C16" s="5"/>
      <c r="D16" s="5" t="s">
        <v>10</v>
      </c>
      <c r="E16" s="5" t="s">
        <v>6</v>
      </c>
      <c r="F16" s="5" t="s">
        <v>7</v>
      </c>
      <c r="G16" s="5" t="s">
        <v>8</v>
      </c>
      <c r="H16" s="30" t="s">
        <v>9</v>
      </c>
    </row>
    <row r="17" spans="3:8" x14ac:dyDescent="0.25">
      <c r="C17" s="5" t="s">
        <v>11</v>
      </c>
      <c r="D17" s="5">
        <v>3</v>
      </c>
      <c r="E17" s="5">
        <v>3</v>
      </c>
      <c r="F17" s="5">
        <v>3</v>
      </c>
      <c r="G17" s="5">
        <v>3</v>
      </c>
      <c r="H17" s="30">
        <v>3</v>
      </c>
    </row>
    <row r="18" spans="3:8" x14ac:dyDescent="0.25">
      <c r="C18" s="5" t="s">
        <v>12</v>
      </c>
      <c r="D18" s="5" t="e">
        <f>#REF!</f>
        <v>#REF!</v>
      </c>
      <c r="E18" s="5" t="e">
        <f>#REF!</f>
        <v>#REF!</v>
      </c>
      <c r="F18" s="5" t="e">
        <f>#REF!</f>
        <v>#REF!</v>
      </c>
      <c r="G18" s="5" t="e">
        <f>#REF!</f>
        <v>#REF!</v>
      </c>
      <c r="H18" s="30" t="e">
        <f>#REF!</f>
        <v>#REF!</v>
      </c>
    </row>
    <row r="19" spans="3:8" x14ac:dyDescent="0.25">
      <c r="C19" s="5" t="s">
        <v>13</v>
      </c>
      <c r="D19" s="5">
        <v>3</v>
      </c>
      <c r="E19" s="5">
        <v>3</v>
      </c>
      <c r="F19" s="5">
        <v>3</v>
      </c>
      <c r="G19" s="5">
        <v>3</v>
      </c>
      <c r="H19" s="30">
        <v>3</v>
      </c>
    </row>
    <row r="98" spans="9:18" x14ac:dyDescent="0.25">
      <c r="J98" t="s">
        <v>5</v>
      </c>
      <c r="L98" t="s">
        <v>6</v>
      </c>
      <c r="N98" t="s">
        <v>7</v>
      </c>
      <c r="P98" t="s">
        <v>8</v>
      </c>
      <c r="R98" t="s">
        <v>9</v>
      </c>
    </row>
    <row r="100" spans="9:18" ht="59.25" customHeight="1" x14ac:dyDescent="0.25">
      <c r="I100" s="22">
        <v>1</v>
      </c>
      <c r="J100" s="2" t="s">
        <v>37</v>
      </c>
      <c r="K100" s="22">
        <v>1</v>
      </c>
      <c r="L100" s="2" t="s">
        <v>38</v>
      </c>
      <c r="M100" s="26">
        <v>1</v>
      </c>
      <c r="N100" s="2" t="s">
        <v>39</v>
      </c>
      <c r="O100" s="2">
        <v>1</v>
      </c>
      <c r="P100" s="2" t="s">
        <v>40</v>
      </c>
      <c r="Q100" s="2">
        <v>1</v>
      </c>
      <c r="R100" s="2" t="s">
        <v>41</v>
      </c>
    </row>
    <row r="101" spans="9:18" ht="299.25" x14ac:dyDescent="0.25">
      <c r="I101" s="22">
        <v>1.6</v>
      </c>
      <c r="J101" s="2" t="s">
        <v>42</v>
      </c>
      <c r="K101" s="22">
        <v>1.6</v>
      </c>
      <c r="L101" s="2" t="s">
        <v>43</v>
      </c>
      <c r="M101" s="22">
        <v>1.6</v>
      </c>
      <c r="N101" s="2" t="s">
        <v>44</v>
      </c>
      <c r="O101" s="22">
        <v>1.6</v>
      </c>
      <c r="P101" s="2" t="s">
        <v>45</v>
      </c>
      <c r="Q101" s="22">
        <v>1.6</v>
      </c>
      <c r="R101" s="2" t="s">
        <v>46</v>
      </c>
    </row>
    <row r="102" spans="9:18" ht="236.25" x14ac:dyDescent="0.25">
      <c r="I102" s="22">
        <v>2.6</v>
      </c>
      <c r="J102" s="2" t="s">
        <v>47</v>
      </c>
      <c r="K102" s="22">
        <v>2.6</v>
      </c>
      <c r="L102" s="2" t="s">
        <v>48</v>
      </c>
      <c r="M102" s="22">
        <v>2.6</v>
      </c>
      <c r="N102" s="2" t="s">
        <v>49</v>
      </c>
      <c r="O102" s="22">
        <v>2.6</v>
      </c>
      <c r="P102" s="2" t="s">
        <v>50</v>
      </c>
      <c r="Q102" s="22">
        <v>2.6</v>
      </c>
      <c r="R102" s="2" t="s">
        <v>51</v>
      </c>
    </row>
    <row r="105" spans="9:18" ht="252" x14ac:dyDescent="0.25">
      <c r="I105" s="22">
        <v>1</v>
      </c>
      <c r="J105" s="2" t="s">
        <v>52</v>
      </c>
      <c r="K105" s="22">
        <v>1</v>
      </c>
      <c r="L105" s="2" t="s">
        <v>53</v>
      </c>
      <c r="M105" s="26">
        <v>1</v>
      </c>
      <c r="N105" s="2" t="s">
        <v>54</v>
      </c>
      <c r="O105" s="2">
        <v>1</v>
      </c>
      <c r="P105" s="2" t="s">
        <v>55</v>
      </c>
      <c r="Q105" s="2">
        <v>1</v>
      </c>
      <c r="R105" s="2" t="s">
        <v>56</v>
      </c>
    </row>
    <row r="106" spans="9:18" ht="72.75" customHeight="1" x14ac:dyDescent="0.25">
      <c r="I106" s="22">
        <v>1.6</v>
      </c>
      <c r="J106" s="2" t="s">
        <v>57</v>
      </c>
      <c r="K106" s="22">
        <v>1.6</v>
      </c>
      <c r="L106" s="2" t="s">
        <v>58</v>
      </c>
      <c r="M106" s="22">
        <v>1.6</v>
      </c>
      <c r="N106" s="2" t="s">
        <v>59</v>
      </c>
      <c r="O106" s="22">
        <v>1.6</v>
      </c>
      <c r="P106" s="2" t="s">
        <v>60</v>
      </c>
      <c r="Q106" s="22">
        <v>1.6</v>
      </c>
      <c r="R106" s="2" t="s">
        <v>61</v>
      </c>
    </row>
    <row r="107" spans="9:18" ht="236.25" x14ac:dyDescent="0.25">
      <c r="I107" s="22">
        <v>2.6</v>
      </c>
      <c r="J107" s="2" t="s">
        <v>62</v>
      </c>
      <c r="K107" s="22">
        <v>2.6</v>
      </c>
      <c r="L107" s="2" t="s">
        <v>63</v>
      </c>
      <c r="M107" s="22">
        <v>2.6</v>
      </c>
      <c r="N107" s="2" t="s">
        <v>64</v>
      </c>
      <c r="O107" s="22">
        <v>2.6</v>
      </c>
      <c r="P107" s="2" t="s">
        <v>65</v>
      </c>
      <c r="Q107" s="22">
        <v>2.6</v>
      </c>
      <c r="R107" s="2" t="s">
        <v>66</v>
      </c>
    </row>
    <row r="110" spans="9:18" ht="59.25" customHeight="1" x14ac:dyDescent="0.25">
      <c r="I110" s="22">
        <v>1</v>
      </c>
      <c r="J110" s="2" t="s">
        <v>67</v>
      </c>
      <c r="K110" s="22">
        <v>1</v>
      </c>
      <c r="L110" s="2" t="s">
        <v>68</v>
      </c>
      <c r="M110" s="26">
        <v>1</v>
      </c>
      <c r="N110" s="2" t="s">
        <v>69</v>
      </c>
      <c r="O110" s="2">
        <v>1</v>
      </c>
      <c r="P110" s="2" t="s">
        <v>70</v>
      </c>
      <c r="Q110" s="2">
        <v>1</v>
      </c>
      <c r="R110" s="2" t="s">
        <v>71</v>
      </c>
    </row>
    <row r="111" spans="9:18" ht="299.25" x14ac:dyDescent="0.25">
      <c r="I111" s="22">
        <v>1.6</v>
      </c>
      <c r="J111" s="2" t="s">
        <v>72</v>
      </c>
      <c r="K111" s="22">
        <v>1.6</v>
      </c>
      <c r="L111" s="2" t="s">
        <v>73</v>
      </c>
      <c r="M111" s="22">
        <v>1.6</v>
      </c>
      <c r="N111" s="2" t="s">
        <v>74</v>
      </c>
      <c r="O111" s="22">
        <v>1.6</v>
      </c>
      <c r="P111" s="2" t="s">
        <v>75</v>
      </c>
      <c r="Q111" s="22">
        <v>1.6</v>
      </c>
      <c r="R111" s="2" t="s">
        <v>76</v>
      </c>
    </row>
    <row r="112" spans="9:18" ht="346.5" x14ac:dyDescent="0.25">
      <c r="I112" s="22">
        <v>2.6</v>
      </c>
      <c r="J112" s="2" t="s">
        <v>77</v>
      </c>
      <c r="K112" s="22">
        <v>2.6</v>
      </c>
      <c r="L112" s="2" t="s">
        <v>78</v>
      </c>
      <c r="M112" s="22">
        <v>2.6</v>
      </c>
      <c r="N112" s="2" t="s">
        <v>79</v>
      </c>
      <c r="O112" s="22">
        <v>2.6</v>
      </c>
      <c r="P112" s="2" t="s">
        <v>80</v>
      </c>
      <c r="Q112" s="22">
        <v>2.6</v>
      </c>
      <c r="R112" s="2" t="s">
        <v>81</v>
      </c>
    </row>
  </sheetData>
  <mergeCells count="2">
    <mergeCell ref="D2:F2"/>
    <mergeCell ref="C4:G4"/>
  </mergeCell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20</vt:i4>
      </vt:variant>
    </vt:vector>
  </HeadingPairs>
  <TitlesOfParts>
    <vt:vector size="20" baseType="lpstr">
      <vt:lpstr>старт</vt:lpstr>
      <vt:lpstr>итог</vt:lpstr>
      <vt:lpstr>Дүйсенбек Алиихан</vt:lpstr>
      <vt:lpstr>Блощицын Платон</vt:lpstr>
      <vt:lpstr>Дуйсенбай Айзере</vt:lpstr>
      <vt:lpstr>Дабысбаева Айша</vt:lpstr>
      <vt:lpstr>Абдуллаева</vt:lpstr>
      <vt:lpstr>Қолыбай Бейбарыс</vt:lpstr>
      <vt:lpstr>Ерполат Інжу</vt:lpstr>
      <vt:lpstr>Ажимурат Ақсезім</vt:lpstr>
      <vt:lpstr>Медетқызы Альбина</vt:lpstr>
      <vt:lpstr>Седухина Анна</vt:lpstr>
      <vt:lpstr>Сансызбай Ади</vt:lpstr>
      <vt:lpstr>Талхадов Якъуб</vt:lpstr>
      <vt:lpstr>Ошимов Ерасыл</vt:lpstr>
      <vt:lpstr>Бейсембай Дарын</vt:lpstr>
      <vt:lpstr>Шерхан Сағадат</vt:lpstr>
      <vt:lpstr>Мылтыхбай Медина</vt:lpstr>
      <vt:lpstr>Талғат Інжу</vt:lpstr>
      <vt:lpstr>Лист1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 User</dc:creator>
  <cp:lastModifiedBy>User</cp:lastModifiedBy>
  <dcterms:created xsi:type="dcterms:W3CDTF">2018-12-11T18:46:57Z</dcterms:created>
  <dcterms:modified xsi:type="dcterms:W3CDTF">2025-03-03T05:23:06Z</dcterms:modified>
</cp:coreProperties>
</file>