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style7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tabRatio="801" firstSheet="1" activeTab="4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04" i="19"/>
  <c r="AL504"/>
  <c r="AK504"/>
  <c r="AM503"/>
  <c r="AL503"/>
  <c r="AK503"/>
  <c r="AM502"/>
  <c r="AL502"/>
  <c r="AK502"/>
  <c r="AM501"/>
  <c r="AL501"/>
  <c r="AK501"/>
  <c r="AM500"/>
  <c r="AL500"/>
  <c r="AK500"/>
  <c r="AE504"/>
  <c r="AD504"/>
  <c r="AC504"/>
  <c r="AE503"/>
  <c r="AD503"/>
  <c r="AC503"/>
  <c r="AE502"/>
  <c r="AD502"/>
  <c r="AC502"/>
  <c r="AE501"/>
  <c r="AD501"/>
  <c r="AC501"/>
  <c r="AE500"/>
  <c r="AD500"/>
  <c r="AC500"/>
  <c r="W504"/>
  <c r="V504"/>
  <c r="U504"/>
  <c r="W503"/>
  <c r="V503"/>
  <c r="U503"/>
  <c r="W502"/>
  <c r="V502"/>
  <c r="U502"/>
  <c r="W501"/>
  <c r="V501"/>
  <c r="U501"/>
  <c r="W500"/>
  <c r="V500"/>
  <c r="U500"/>
  <c r="O504"/>
  <c r="N504"/>
  <c r="M504"/>
  <c r="O503"/>
  <c r="N503"/>
  <c r="M503"/>
  <c r="O502"/>
  <c r="N502"/>
  <c r="M502"/>
  <c r="O501"/>
  <c r="N501"/>
  <c r="M501"/>
  <c r="O500"/>
  <c r="N500"/>
  <c r="M500"/>
  <c r="G504"/>
  <c r="F504"/>
  <c r="E504"/>
  <c r="G503"/>
  <c r="F503"/>
  <c r="E503"/>
  <c r="G502"/>
  <c r="F502"/>
  <c r="E502"/>
  <c r="G501"/>
  <c r="F501"/>
  <c r="E501"/>
  <c r="G500"/>
  <c r="F500"/>
  <c r="E500"/>
  <c r="F515"/>
  <c r="G62"/>
  <c r="F58"/>
  <c r="F54"/>
  <c r="F50"/>
  <c r="F46"/>
  <c r="F516" l="1"/>
  <c r="X40"/>
  <c r="T40"/>
  <c r="E63" s="1"/>
  <c r="X38"/>
  <c r="E57" s="1"/>
  <c r="T38"/>
  <c r="E55" s="1"/>
  <c r="S41"/>
  <c r="Q41"/>
  <c r="X36"/>
  <c r="O41"/>
  <c r="M41"/>
  <c r="K41"/>
  <c r="I41"/>
  <c r="H41"/>
  <c r="G41"/>
  <c r="E41"/>
  <c r="D41"/>
  <c r="D42" s="1"/>
  <c r="AM504" i="18"/>
  <c r="AL504"/>
  <c r="AK504"/>
  <c r="AM503"/>
  <c r="AL503"/>
  <c r="AK503"/>
  <c r="AM502"/>
  <c r="AL502"/>
  <c r="AK502"/>
  <c r="AM501"/>
  <c r="AL501"/>
  <c r="AK501"/>
  <c r="AK500"/>
  <c r="AM500"/>
  <c r="AL500"/>
  <c r="AE504"/>
  <c r="AD504"/>
  <c r="AC504"/>
  <c r="AE503"/>
  <c r="AD503"/>
  <c r="AC503"/>
  <c r="AE502"/>
  <c r="AD502"/>
  <c r="AC502"/>
  <c r="AE501"/>
  <c r="AD501"/>
  <c r="AC501"/>
  <c r="AE500"/>
  <c r="AD500"/>
  <c r="AC500"/>
  <c r="W504"/>
  <c r="V504"/>
  <c r="U504"/>
  <c r="W503"/>
  <c r="V503"/>
  <c r="U503"/>
  <c r="W502"/>
  <c r="V502"/>
  <c r="U502"/>
  <c r="W501"/>
  <c r="V501"/>
  <c r="U501"/>
  <c r="W500"/>
  <c r="V500"/>
  <c r="U500"/>
  <c r="O504"/>
  <c r="N504"/>
  <c r="M504"/>
  <c r="O503"/>
  <c r="N503"/>
  <c r="M503"/>
  <c r="O502"/>
  <c r="N502"/>
  <c r="M502"/>
  <c r="O501"/>
  <c r="N501"/>
  <c r="M501"/>
  <c r="O500"/>
  <c r="N500"/>
  <c r="M500"/>
  <c r="G504"/>
  <c r="F504"/>
  <c r="E504"/>
  <c r="G503"/>
  <c r="F503"/>
  <c r="E503"/>
  <c r="G502"/>
  <c r="F502"/>
  <c r="E502"/>
  <c r="G501"/>
  <c r="F501"/>
  <c r="E501"/>
  <c r="F500"/>
  <c r="E500"/>
  <c r="G500"/>
  <c r="G59"/>
  <c r="F55"/>
  <c r="F51"/>
  <c r="F47"/>
  <c r="M56" i="17"/>
  <c r="M55"/>
  <c r="M54"/>
  <c r="M53"/>
  <c r="D63"/>
  <c r="D59"/>
  <c r="D55"/>
  <c r="D51"/>
  <c r="D47"/>
  <c r="D62"/>
  <c r="D58"/>
  <c r="D54"/>
  <c r="D50"/>
  <c r="D46"/>
  <c r="D61"/>
  <c r="D57"/>
  <c r="D53"/>
  <c r="D49"/>
  <c r="D45"/>
  <c r="F60"/>
  <c r="E56"/>
  <c r="E52"/>
  <c r="E48"/>
  <c r="E44"/>
  <c r="Q41" i="18"/>
  <c r="N41"/>
  <c r="M41"/>
  <c r="L41"/>
  <c r="I41"/>
  <c r="E41"/>
  <c r="D41"/>
  <c r="D42" s="1"/>
  <c r="Y40" i="19" l="1"/>
  <c r="E65"/>
  <c r="Y36"/>
  <c r="E49"/>
  <c r="T37"/>
  <c r="E51" s="1"/>
  <c r="T39"/>
  <c r="V36"/>
  <c r="F41"/>
  <c r="F42" s="1"/>
  <c r="R41"/>
  <c r="V38"/>
  <c r="V39"/>
  <c r="V40"/>
  <c r="X37"/>
  <c r="X39"/>
  <c r="Y38"/>
  <c r="U40"/>
  <c r="E42"/>
  <c r="M42"/>
  <c r="Q42"/>
  <c r="H42"/>
  <c r="U38"/>
  <c r="I42"/>
  <c r="G42"/>
  <c r="K42"/>
  <c r="O42"/>
  <c r="S42"/>
  <c r="T36"/>
  <c r="E47" s="1"/>
  <c r="V37"/>
  <c r="E52" s="1"/>
  <c r="N41"/>
  <c r="J41"/>
  <c r="L41"/>
  <c r="P41"/>
  <c r="M42" i="18"/>
  <c r="Q42"/>
  <c r="I42"/>
  <c r="V36"/>
  <c r="W36" s="1"/>
  <c r="F41"/>
  <c r="V38"/>
  <c r="V39"/>
  <c r="V40"/>
  <c r="X37"/>
  <c r="K41"/>
  <c r="K42" s="1"/>
  <c r="X39"/>
  <c r="J41"/>
  <c r="J42" s="1"/>
  <c r="T36"/>
  <c r="U36" s="1"/>
  <c r="X36"/>
  <c r="Y36" s="1"/>
  <c r="T37"/>
  <c r="T38"/>
  <c r="T39"/>
  <c r="T40"/>
  <c r="X40"/>
  <c r="F42"/>
  <c r="E42"/>
  <c r="L42"/>
  <c r="N42"/>
  <c r="V37"/>
  <c r="X38"/>
  <c r="G41"/>
  <c r="O41"/>
  <c r="O42" s="1"/>
  <c r="H41"/>
  <c r="H42" s="1"/>
  <c r="P41"/>
  <c r="P42" s="1"/>
  <c r="R41"/>
  <c r="R42" s="1"/>
  <c r="S41"/>
  <c r="S42" s="1"/>
  <c r="U37" i="19" l="1"/>
  <c r="R42"/>
  <c r="P55"/>
  <c r="W38"/>
  <c r="E56"/>
  <c r="P56" s="1"/>
  <c r="E59"/>
  <c r="Y37"/>
  <c r="E53"/>
  <c r="U39"/>
  <c r="W40"/>
  <c r="E64"/>
  <c r="P58" s="1"/>
  <c r="E60"/>
  <c r="W36"/>
  <c r="E48"/>
  <c r="P54" s="1"/>
  <c r="E61"/>
  <c r="Y39"/>
  <c r="V41"/>
  <c r="W41" s="1"/>
  <c r="W39"/>
  <c r="J42"/>
  <c r="P42"/>
  <c r="N42"/>
  <c r="L42"/>
  <c r="W37"/>
  <c r="U36"/>
  <c r="X41"/>
  <c r="Y41" s="1"/>
  <c r="T41"/>
  <c r="Y40" i="18"/>
  <c r="E62"/>
  <c r="W40"/>
  <c r="E61"/>
  <c r="U40"/>
  <c r="E60"/>
  <c r="Y39"/>
  <c r="E58"/>
  <c r="W39"/>
  <c r="E57"/>
  <c r="U39"/>
  <c r="E56"/>
  <c r="W38"/>
  <c r="E53"/>
  <c r="Y38"/>
  <c r="E54"/>
  <c r="U38"/>
  <c r="E52"/>
  <c r="Y37"/>
  <c r="E50"/>
  <c r="W37"/>
  <c r="E49"/>
  <c r="U37"/>
  <c r="E48"/>
  <c r="T41"/>
  <c r="U41" s="1"/>
  <c r="G42"/>
  <c r="X41"/>
  <c r="Y41" s="1"/>
  <c r="V41"/>
  <c r="W41" s="1"/>
  <c r="P57" i="19" l="1"/>
  <c r="P54" i="18"/>
  <c r="U41" i="19"/>
  <c r="P53" i="18"/>
  <c r="P55"/>
  <c r="P52"/>
  <c r="X38" i="17" l="1"/>
  <c r="Y38" s="1"/>
  <c r="T38"/>
  <c r="U38" s="1"/>
  <c r="T37"/>
  <c r="U37" s="1"/>
  <c r="T36"/>
  <c r="U36" s="1"/>
  <c r="T35"/>
  <c r="U35" s="1"/>
  <c r="S39"/>
  <c r="R39"/>
  <c r="Q39"/>
  <c r="O39"/>
  <c r="N39"/>
  <c r="M39"/>
  <c r="K39"/>
  <c r="J39"/>
  <c r="G39"/>
  <c r="T34"/>
  <c r="U34" s="1"/>
  <c r="V34" l="1"/>
  <c r="W34" s="1"/>
  <c r="V35"/>
  <c r="W35" s="1"/>
  <c r="V36"/>
  <c r="W36" s="1"/>
  <c r="V37"/>
  <c r="W37" s="1"/>
  <c r="V38"/>
  <c r="W38" s="1"/>
  <c r="I39"/>
  <c r="X35"/>
  <c r="Y35" s="1"/>
  <c r="X36"/>
  <c r="Y36" s="1"/>
  <c r="X37"/>
  <c r="Y37" s="1"/>
  <c r="D39"/>
  <c r="D40" s="1"/>
  <c r="H39"/>
  <c r="H40" s="1"/>
  <c r="L39"/>
  <c r="L40" s="1"/>
  <c r="P39"/>
  <c r="X39" s="1"/>
  <c r="I40"/>
  <c r="P40"/>
  <c r="J40"/>
  <c r="N40"/>
  <c r="R40"/>
  <c r="E39"/>
  <c r="X34"/>
  <c r="Y34" s="1"/>
  <c r="F39"/>
  <c r="O40" l="1"/>
  <c r="G40"/>
  <c r="M40"/>
  <c r="Y39"/>
  <c r="Q40"/>
  <c r="S40"/>
  <c r="K40"/>
  <c r="T39"/>
  <c r="U39" s="1"/>
  <c r="E40"/>
  <c r="F40"/>
  <c r="V39"/>
  <c r="W39" s="1"/>
  <c r="R56" i="12"/>
  <c r="K45" i="16" s="1"/>
  <c r="M513" i="19" s="1"/>
  <c r="X503" s="1"/>
  <c r="M38" i="16" l="1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/>
  <c r="M3"/>
  <c r="W43" i="13"/>
  <c r="W23"/>
  <c r="W3"/>
  <c r="T43" i="12"/>
  <c r="T23"/>
  <c r="T3"/>
  <c r="T43" i="11"/>
  <c r="T23"/>
  <c r="T3"/>
  <c r="Q43" i="10"/>
  <c r="Q23"/>
  <c r="Q23" i="9"/>
  <c r="Q3"/>
  <c r="M36" i="16"/>
  <c r="M19"/>
  <c r="M2"/>
  <c r="W42" i="13"/>
  <c r="W22"/>
  <c r="W2"/>
  <c r="T42" i="12"/>
  <c r="T22"/>
  <c r="T2"/>
  <c r="T42" i="11"/>
  <c r="T22"/>
  <c r="T2"/>
  <c r="Q42" i="10"/>
  <c r="Q22"/>
  <c r="Q22" i="9"/>
  <c r="Q2"/>
  <c r="AO56" i="13"/>
  <c r="AN56"/>
  <c r="R46" i="16" s="1"/>
  <c r="T514" i="19" s="1"/>
  <c r="AM56" i="13"/>
  <c r="Q46" i="16" s="1"/>
  <c r="S514" i="19" s="1"/>
  <c r="AN504" s="1"/>
  <c r="AL56" i="13"/>
  <c r="AK56"/>
  <c r="AJ56"/>
  <c r="AI56"/>
  <c r="AH56"/>
  <c r="AG56"/>
  <c r="AF56"/>
  <c r="AE56"/>
  <c r="AD56"/>
  <c r="AC56"/>
  <c r="AB56"/>
  <c r="AA56"/>
  <c r="Z56"/>
  <c r="Y56"/>
  <c r="X56"/>
  <c r="W56"/>
  <c r="M46" i="16" s="1"/>
  <c r="O514" i="19" s="1"/>
  <c r="Z504" s="1"/>
  <c r="V56" i="13"/>
  <c r="U56"/>
  <c r="K46" i="16" s="1"/>
  <c r="M514" i="19" s="1"/>
  <c r="X504" s="1"/>
  <c r="T56" i="13"/>
  <c r="S56"/>
  <c r="R56"/>
  <c r="Q56"/>
  <c r="P56"/>
  <c r="O56"/>
  <c r="N56"/>
  <c r="M56"/>
  <c r="L56"/>
  <c r="K56"/>
  <c r="J56"/>
  <c r="I56"/>
  <c r="H56"/>
  <c r="G46" i="16" s="1"/>
  <c r="I514" i="19" s="1"/>
  <c r="J504" s="1"/>
  <c r="G56" i="13"/>
  <c r="F46" i="16" s="1"/>
  <c r="H514" i="19" s="1"/>
  <c r="F56" i="13"/>
  <c r="E56"/>
  <c r="AO36"/>
  <c r="AN36"/>
  <c r="R29" i="16" s="1"/>
  <c r="AO504" i="18" s="1"/>
  <c r="AM36" i="13"/>
  <c r="Q29" i="16" s="1"/>
  <c r="AN504" i="18" s="1"/>
  <c r="AL36" i="13"/>
  <c r="AK36"/>
  <c r="AJ36"/>
  <c r="AI36"/>
  <c r="AH36"/>
  <c r="AG36"/>
  <c r="AF36"/>
  <c r="AE36"/>
  <c r="AD36"/>
  <c r="AC36"/>
  <c r="AB36"/>
  <c r="AA36"/>
  <c r="Z36"/>
  <c r="Y36"/>
  <c r="X36"/>
  <c r="W36"/>
  <c r="M29" i="16" s="1"/>
  <c r="Z504" i="18" s="1"/>
  <c r="V36" i="13"/>
  <c r="L29" i="16" s="1"/>
  <c r="Y504" i="18" s="1"/>
  <c r="U36" i="13"/>
  <c r="K29" i="16" s="1"/>
  <c r="X504" i="18" s="1"/>
  <c r="T36" i="13"/>
  <c r="S36"/>
  <c r="R36"/>
  <c r="Q36"/>
  <c r="P36"/>
  <c r="O36"/>
  <c r="N36"/>
  <c r="M36"/>
  <c r="L36"/>
  <c r="K36"/>
  <c r="J36"/>
  <c r="I36"/>
  <c r="H36"/>
  <c r="G29" i="16" s="1"/>
  <c r="J504" i="18" s="1"/>
  <c r="G36" i="13"/>
  <c r="F29" i="16" s="1"/>
  <c r="I504" i="18" s="1"/>
  <c r="F36" i="13"/>
  <c r="E29" i="16" s="1"/>
  <c r="H504" i="18" s="1"/>
  <c r="E36" i="13"/>
  <c r="E37" s="1"/>
  <c r="AL56" i="12"/>
  <c r="AK56"/>
  <c r="AJ56"/>
  <c r="Q45" i="16" s="1"/>
  <c r="S513" i="19" s="1"/>
  <c r="AN503" s="1"/>
  <c r="AI56" i="12"/>
  <c r="AH56"/>
  <c r="AH57" s="1"/>
  <c r="AG56"/>
  <c r="AF56"/>
  <c r="AE56"/>
  <c r="AD56"/>
  <c r="AD57" s="1"/>
  <c r="AC56"/>
  <c r="AB56"/>
  <c r="AA56"/>
  <c r="Z56"/>
  <c r="Z57" s="1"/>
  <c r="Y56"/>
  <c r="X56"/>
  <c r="W56"/>
  <c r="V56"/>
  <c r="U56"/>
  <c r="T56"/>
  <c r="M45" i="16" s="1"/>
  <c r="O513" i="19" s="1"/>
  <c r="Z503" s="1"/>
  <c r="S56" i="12"/>
  <c r="L45" i="16" s="1"/>
  <c r="N513" i="19" s="1"/>
  <c r="Y503" s="1"/>
  <c r="R57" i="12"/>
  <c r="Q56"/>
  <c r="P56"/>
  <c r="O56"/>
  <c r="N56"/>
  <c r="N57" s="1"/>
  <c r="M56"/>
  <c r="L56"/>
  <c r="K56"/>
  <c r="J56"/>
  <c r="I56"/>
  <c r="H56"/>
  <c r="G56"/>
  <c r="F45" i="16" s="1"/>
  <c r="H513" i="19" s="1"/>
  <c r="F56" i="12"/>
  <c r="E56"/>
  <c r="AL36"/>
  <c r="S28" i="16" s="1"/>
  <c r="AP503" i="18" s="1"/>
  <c r="AK36" i="12"/>
  <c r="R28" i="16" s="1"/>
  <c r="AO503" i="18" s="1"/>
  <c r="AJ36" i="12"/>
  <c r="Q28" i="16" s="1"/>
  <c r="AN503" i="18" s="1"/>
  <c r="AI36" i="12"/>
  <c r="AH36"/>
  <c r="AG36"/>
  <c r="AF36"/>
  <c r="AE36"/>
  <c r="AD36"/>
  <c r="AC36"/>
  <c r="AB36"/>
  <c r="AA36"/>
  <c r="Z36"/>
  <c r="Y36"/>
  <c r="X36"/>
  <c r="W36"/>
  <c r="V36"/>
  <c r="U36"/>
  <c r="T36"/>
  <c r="M28" i="16" s="1"/>
  <c r="Z503" i="18" s="1"/>
  <c r="S36" i="12"/>
  <c r="L28" i="16" s="1"/>
  <c r="Y503" i="18" s="1"/>
  <c r="R36" i="12"/>
  <c r="K28" i="16" s="1"/>
  <c r="X503" i="18" s="1"/>
  <c r="Q36" i="12"/>
  <c r="P36"/>
  <c r="O36"/>
  <c r="N36"/>
  <c r="M36"/>
  <c r="L36"/>
  <c r="K36"/>
  <c r="J36"/>
  <c r="I36"/>
  <c r="H36"/>
  <c r="G28" i="16" s="1"/>
  <c r="J503" i="18" s="1"/>
  <c r="G36" i="12"/>
  <c r="F28" i="16" s="1"/>
  <c r="I503" i="18" s="1"/>
  <c r="F36" i="12"/>
  <c r="E28" i="16" s="1"/>
  <c r="H503" i="18" s="1"/>
  <c r="E36" i="12"/>
  <c r="AL56" i="11"/>
  <c r="AK56"/>
  <c r="AJ56"/>
  <c r="Q44" i="16" s="1"/>
  <c r="S512" i="19" s="1"/>
  <c r="AN502" s="1"/>
  <c r="AI56" i="11"/>
  <c r="AH56"/>
  <c r="AG56"/>
  <c r="AF56"/>
  <c r="AE56"/>
  <c r="AD56"/>
  <c r="AC56"/>
  <c r="AB56"/>
  <c r="AA56"/>
  <c r="Z56"/>
  <c r="Y56"/>
  <c r="X56"/>
  <c r="W56"/>
  <c r="V56"/>
  <c r="U56"/>
  <c r="T56"/>
  <c r="M44" i="16" s="1"/>
  <c r="O512" i="19" s="1"/>
  <c r="Z502" s="1"/>
  <c r="S56" i="11"/>
  <c r="L44" i="16" s="1"/>
  <c r="N512" i="19" s="1"/>
  <c r="Y502" s="1"/>
  <c r="R56" i="11"/>
  <c r="Q56"/>
  <c r="P56"/>
  <c r="O56"/>
  <c r="N56"/>
  <c r="M56"/>
  <c r="L56"/>
  <c r="K56"/>
  <c r="J56"/>
  <c r="I56"/>
  <c r="H56"/>
  <c r="G44" i="16" s="1"/>
  <c r="I512" i="19" s="1"/>
  <c r="G56" i="11"/>
  <c r="F44" i="16" s="1"/>
  <c r="H512" i="19" s="1"/>
  <c r="F56" i="11"/>
  <c r="E56"/>
  <c r="AL36"/>
  <c r="S27" i="16" s="1"/>
  <c r="AP502" i="18" s="1"/>
  <c r="AK36" i="11"/>
  <c r="R27" i="16" s="1"/>
  <c r="AO502" i="18" s="1"/>
  <c r="AJ36" i="11"/>
  <c r="Q27" i="16" s="1"/>
  <c r="AN502" i="18" s="1"/>
  <c r="AI36" i="11"/>
  <c r="AH36"/>
  <c r="AG36"/>
  <c r="AF36"/>
  <c r="AE36"/>
  <c r="AD36"/>
  <c r="AC36"/>
  <c r="AB36"/>
  <c r="AA36"/>
  <c r="Z36"/>
  <c r="Y36"/>
  <c r="X36"/>
  <c r="W36"/>
  <c r="V36"/>
  <c r="U36"/>
  <c r="T36"/>
  <c r="M27" i="16" s="1"/>
  <c r="Z502" i="18" s="1"/>
  <c r="S36" i="11"/>
  <c r="L27" i="16" s="1"/>
  <c r="Y502" i="18" s="1"/>
  <c r="R36" i="11"/>
  <c r="K27" i="16" s="1"/>
  <c r="X502" i="18" s="1"/>
  <c r="Q36" i="11"/>
  <c r="P36"/>
  <c r="O36"/>
  <c r="N36"/>
  <c r="M36"/>
  <c r="L36"/>
  <c r="K36"/>
  <c r="J36"/>
  <c r="I36"/>
  <c r="H36"/>
  <c r="G27" i="16" s="1"/>
  <c r="J502" i="18" s="1"/>
  <c r="G36" i="11"/>
  <c r="F27" i="16" s="1"/>
  <c r="I502" i="18" s="1"/>
  <c r="F36" i="11"/>
  <c r="E27" i="16" s="1"/>
  <c r="H502" i="18" s="1"/>
  <c r="E36" i="11"/>
  <c r="AI56" i="10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L43" i="16" s="1"/>
  <c r="N511" i="19" s="1"/>
  <c r="Y501" s="1"/>
  <c r="O56" i="10"/>
  <c r="N56"/>
  <c r="M56"/>
  <c r="L56"/>
  <c r="K56"/>
  <c r="J56"/>
  <c r="I56"/>
  <c r="H56"/>
  <c r="G43" i="16" s="1"/>
  <c r="I511" i="19" s="1"/>
  <c r="G56" i="10"/>
  <c r="F56"/>
  <c r="E56"/>
  <c r="AI36"/>
  <c r="S26" i="16" s="1"/>
  <c r="AP501" i="18" s="1"/>
  <c r="AH36" i="10"/>
  <c r="R26" i="16" s="1"/>
  <c r="AO501" i="18" s="1"/>
  <c r="AG36" i="10"/>
  <c r="Q26" i="16" s="1"/>
  <c r="AN501" i="18" s="1"/>
  <c r="AF36" i="10"/>
  <c r="AE36"/>
  <c r="AD36"/>
  <c r="AC36"/>
  <c r="AB36"/>
  <c r="AA36"/>
  <c r="Z36"/>
  <c r="Y36"/>
  <c r="X36"/>
  <c r="W36"/>
  <c r="V36"/>
  <c r="U36"/>
  <c r="T36"/>
  <c r="S36"/>
  <c r="R36"/>
  <c r="Q36"/>
  <c r="M26" i="16" s="1"/>
  <c r="Z501" i="18" s="1"/>
  <c r="P36" i="10"/>
  <c r="L26" i="16" s="1"/>
  <c r="Y501" i="18" s="1"/>
  <c r="O36" i="10"/>
  <c r="K26" i="16" s="1"/>
  <c r="X501" i="18" s="1"/>
  <c r="N36" i="10"/>
  <c r="M36"/>
  <c r="L36"/>
  <c r="K36"/>
  <c r="J36"/>
  <c r="I36"/>
  <c r="H36"/>
  <c r="G26" i="16" s="1"/>
  <c r="J501" i="18" s="1"/>
  <c r="G36" i="10"/>
  <c r="F36"/>
  <c r="E26" i="16" s="1"/>
  <c r="H501" i="18" s="1"/>
  <c r="E36" i="10"/>
  <c r="E37" s="1"/>
  <c r="Z36" i="9"/>
  <c r="S42" i="16" s="1"/>
  <c r="U510" i="19" s="1"/>
  <c r="Y36" i="9"/>
  <c r="R42" i="16" s="1"/>
  <c r="T510" i="19" s="1"/>
  <c r="X36" i="9"/>
  <c r="Q42" i="16" s="1"/>
  <c r="S510" i="19" s="1"/>
  <c r="W36" i="9"/>
  <c r="V36"/>
  <c r="U36"/>
  <c r="T36"/>
  <c r="P42" i="16" s="1"/>
  <c r="R510" i="19" s="1"/>
  <c r="S36" i="9"/>
  <c r="R36"/>
  <c r="Q36"/>
  <c r="M42" i="16" s="1"/>
  <c r="O510" i="19" s="1"/>
  <c r="P36" i="9"/>
  <c r="L42" i="16" s="1"/>
  <c r="N510" i="19" s="1"/>
  <c r="O36" i="9"/>
  <c r="N36"/>
  <c r="M36"/>
  <c r="L36"/>
  <c r="K36"/>
  <c r="J36"/>
  <c r="I36"/>
  <c r="H36"/>
  <c r="G36"/>
  <c r="F36"/>
  <c r="E42" i="16" s="1"/>
  <c r="G510" i="19" s="1"/>
  <c r="E36" i="9"/>
  <c r="N29" i="16" l="1"/>
  <c r="AF504" i="18" s="1"/>
  <c r="AO37" i="13"/>
  <c r="J28" i="16"/>
  <c r="R503" i="18" s="1"/>
  <c r="K37" i="10"/>
  <c r="G37"/>
  <c r="AF57"/>
  <c r="X57"/>
  <c r="I504" i="19"/>
  <c r="N46" i="16"/>
  <c r="P514" i="19" s="1"/>
  <c r="AF504" s="1"/>
  <c r="I503"/>
  <c r="I502"/>
  <c r="J502"/>
  <c r="AC57" i="11"/>
  <c r="J501" i="19"/>
  <c r="AB57" i="10"/>
  <c r="AN500" i="19"/>
  <c r="S515"/>
  <c r="Z500"/>
  <c r="AH500"/>
  <c r="H500"/>
  <c r="AP500"/>
  <c r="AO500"/>
  <c r="Y500"/>
  <c r="H29" i="16"/>
  <c r="P504" i="18" s="1"/>
  <c r="O29" i="16"/>
  <c r="AG504" i="18" s="1"/>
  <c r="I29" i="16"/>
  <c r="Q504" i="18" s="1"/>
  <c r="J29" i="16"/>
  <c r="R504" i="18" s="1"/>
  <c r="P29" i="16"/>
  <c r="AH504" i="18" s="1"/>
  <c r="S29" i="16"/>
  <c r="AP504" i="18" s="1"/>
  <c r="H28" i="16"/>
  <c r="P503" i="18" s="1"/>
  <c r="P28" i="16"/>
  <c r="AH503" i="18" s="1"/>
  <c r="N27" i="16"/>
  <c r="AF502" i="18" s="1"/>
  <c r="O27" i="16"/>
  <c r="AG502" i="18" s="1"/>
  <c r="P27" i="16"/>
  <c r="AH502" i="18" s="1"/>
  <c r="F26" i="16"/>
  <c r="I501" i="18" s="1"/>
  <c r="H26" i="16"/>
  <c r="P501" i="18" s="1"/>
  <c r="I26" i="16"/>
  <c r="Q501" i="18" s="1"/>
  <c r="E57" i="13"/>
  <c r="D46" i="16"/>
  <c r="G28" i="19" s="1"/>
  <c r="O46" i="16"/>
  <c r="Q514" i="19" s="1"/>
  <c r="AG504" s="1"/>
  <c r="S46" i="16"/>
  <c r="U514" i="19" s="1"/>
  <c r="F57" i="13"/>
  <c r="E46" i="16"/>
  <c r="G514" i="19" s="1"/>
  <c r="J57" i="13"/>
  <c r="I46" i="16"/>
  <c r="N57" i="13"/>
  <c r="R57"/>
  <c r="V57"/>
  <c r="L46" i="16"/>
  <c r="Z57" i="13"/>
  <c r="P46" i="16"/>
  <c r="R514" i="19" s="1"/>
  <c r="AH504" s="1"/>
  <c r="AD57" i="13"/>
  <c r="AH57"/>
  <c r="AL57"/>
  <c r="H46" i="16"/>
  <c r="J514" i="19" s="1"/>
  <c r="P504" s="1"/>
  <c r="J46" i="16"/>
  <c r="F57" i="12"/>
  <c r="E45" i="16"/>
  <c r="G513" i="19" s="1"/>
  <c r="J45" i="16"/>
  <c r="L513" i="19" s="1"/>
  <c r="R503" s="1"/>
  <c r="P45" i="16"/>
  <c r="R513" i="19" s="1"/>
  <c r="AH503" s="1"/>
  <c r="AL57" i="12"/>
  <c r="S45" i="16"/>
  <c r="U513" i="19" s="1"/>
  <c r="H57" i="12"/>
  <c r="G45" i="16"/>
  <c r="L57" i="12"/>
  <c r="J57"/>
  <c r="I45" i="16"/>
  <c r="V57" i="12"/>
  <c r="O45" i="16"/>
  <c r="Q513" i="19" s="1"/>
  <c r="AG503" s="1"/>
  <c r="AA57" i="12"/>
  <c r="D45" i="16"/>
  <c r="F24" i="19" s="1"/>
  <c r="I57" i="12"/>
  <c r="H45" i="16"/>
  <c r="J513" i="19" s="1"/>
  <c r="P503" s="1"/>
  <c r="M57" i="12"/>
  <c r="Q57"/>
  <c r="U57"/>
  <c r="N45" i="16"/>
  <c r="P513" i="19" s="1"/>
  <c r="AF503" s="1"/>
  <c r="Y57" i="12"/>
  <c r="AC57"/>
  <c r="AG57"/>
  <c r="AK57"/>
  <c r="R45" i="16"/>
  <c r="T513" i="19" s="1"/>
  <c r="AA57" i="11"/>
  <c r="D44" i="16"/>
  <c r="F20" i="19" s="1"/>
  <c r="I57" i="11"/>
  <c r="H44" i="16"/>
  <c r="J512" i="19" s="1"/>
  <c r="P502" s="1"/>
  <c r="Q57" i="11"/>
  <c r="Y57"/>
  <c r="AK57"/>
  <c r="R44" i="16"/>
  <c r="T512" i="19" s="1"/>
  <c r="F57" i="11"/>
  <c r="E44" i="16"/>
  <c r="G512" i="19" s="1"/>
  <c r="J57" i="11"/>
  <c r="I44" i="16"/>
  <c r="K512" i="19" s="1"/>
  <c r="Q502" s="1"/>
  <c r="R57" i="11"/>
  <c r="K44" i="16"/>
  <c r="M512" i="19" s="1"/>
  <c r="X502" s="1"/>
  <c r="V57" i="11"/>
  <c r="O44" i="16"/>
  <c r="Q512" i="19" s="1"/>
  <c r="AG502" s="1"/>
  <c r="AD57" i="11"/>
  <c r="AL57"/>
  <c r="S44" i="16"/>
  <c r="U512" i="19" s="1"/>
  <c r="J44" i="16"/>
  <c r="P44"/>
  <c r="R512" i="19" s="1"/>
  <c r="AH502" s="1"/>
  <c r="M57" i="11"/>
  <c r="U57"/>
  <c r="N44" i="16"/>
  <c r="P512" i="19" s="1"/>
  <c r="AF502" s="1"/>
  <c r="AG57" i="11"/>
  <c r="N57"/>
  <c r="Z57"/>
  <c r="AH57"/>
  <c r="M57" i="10"/>
  <c r="Q57"/>
  <c r="M43" i="16"/>
  <c r="O511" i="19" s="1"/>
  <c r="Z501" s="1"/>
  <c r="U57" i="10"/>
  <c r="Y57"/>
  <c r="AC57"/>
  <c r="AG57"/>
  <c r="Q43" i="16"/>
  <c r="S511" i="19" s="1"/>
  <c r="AN501" s="1"/>
  <c r="L57" i="10"/>
  <c r="F57"/>
  <c r="E43" i="16"/>
  <c r="G511" i="19" s="1"/>
  <c r="G515" s="1"/>
  <c r="G516" s="1"/>
  <c r="J57" i="10"/>
  <c r="I43" i="16"/>
  <c r="K511" i="19" s="1"/>
  <c r="N57" i="10"/>
  <c r="R57"/>
  <c r="N43" i="16"/>
  <c r="P511" i="19" s="1"/>
  <c r="AF501" s="1"/>
  <c r="V57" i="10"/>
  <c r="Z57"/>
  <c r="AD57"/>
  <c r="AH57"/>
  <c r="R43" i="16"/>
  <c r="T511" i="19" s="1"/>
  <c r="T515" s="1"/>
  <c r="T516" s="1"/>
  <c r="P57" i="10"/>
  <c r="E57"/>
  <c r="D43" i="16"/>
  <c r="F16" i="19" s="1"/>
  <c r="O57" i="10"/>
  <c r="K43" i="16"/>
  <c r="M511" i="19" s="1"/>
  <c r="X501" s="1"/>
  <c r="AI57" i="10"/>
  <c r="S43" i="16"/>
  <c r="I57" i="10"/>
  <c r="H43" i="16"/>
  <c r="J511" i="19" s="1"/>
  <c r="P501" s="1"/>
  <c r="Q47" i="16"/>
  <c r="G57" i="10"/>
  <c r="F43" i="16"/>
  <c r="H511" i="19" s="1"/>
  <c r="I501" s="1"/>
  <c r="K57" i="10"/>
  <c r="J43" i="16"/>
  <c r="L511" i="19" s="1"/>
  <c r="R501" s="1"/>
  <c r="S57" i="10"/>
  <c r="O43" i="16"/>
  <c r="Q511" i="19" s="1"/>
  <c r="AG501" s="1"/>
  <c r="W57" i="10"/>
  <c r="AA57"/>
  <c r="AE57"/>
  <c r="T57"/>
  <c r="M47" i="16"/>
  <c r="P43"/>
  <c r="R511" i="19" s="1"/>
  <c r="AH501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D29" i="16"/>
  <c r="G28" i="18" s="1"/>
  <c r="O28" i="16"/>
  <c r="AA37" i="12"/>
  <c r="N28" i="16"/>
  <c r="I28"/>
  <c r="Q503" i="18" s="1"/>
  <c r="U37" i="12"/>
  <c r="AC37"/>
  <c r="F37"/>
  <c r="J37"/>
  <c r="N37"/>
  <c r="R37"/>
  <c r="V37"/>
  <c r="Z37"/>
  <c r="AD37"/>
  <c r="AH37"/>
  <c r="AL37"/>
  <c r="D28" i="16"/>
  <c r="F24" i="18" s="1"/>
  <c r="M37" i="12"/>
  <c r="AG37"/>
  <c r="I37"/>
  <c r="Q37"/>
  <c r="Y37"/>
  <c r="AK37"/>
  <c r="H37"/>
  <c r="L37"/>
  <c r="I27" i="16"/>
  <c r="Q502" i="18" s="1"/>
  <c r="J27" i="16"/>
  <c r="R502" i="18" s="1"/>
  <c r="AJ37" i="11"/>
  <c r="H27" i="16"/>
  <c r="D27"/>
  <c r="P26"/>
  <c r="N26"/>
  <c r="O26"/>
  <c r="J26"/>
  <c r="R501" i="18" s="1"/>
  <c r="O37" i="10"/>
  <c r="W37"/>
  <c r="AE37"/>
  <c r="AI37"/>
  <c r="T37"/>
  <c r="D26" i="16"/>
  <c r="F16" i="18" s="1"/>
  <c r="H37" i="10"/>
  <c r="X37"/>
  <c r="S37"/>
  <c r="AA37"/>
  <c r="L37"/>
  <c r="I37"/>
  <c r="M37"/>
  <c r="Q37"/>
  <c r="U37"/>
  <c r="Y37"/>
  <c r="AC37"/>
  <c r="AG37"/>
  <c r="AB37"/>
  <c r="F37"/>
  <c r="J37"/>
  <c r="N37"/>
  <c r="R37"/>
  <c r="V37"/>
  <c r="Z37"/>
  <c r="AD37"/>
  <c r="AH37"/>
  <c r="P37"/>
  <c r="AF37"/>
  <c r="AG37" i="11"/>
  <c r="AK37"/>
  <c r="I37"/>
  <c r="M37"/>
  <c r="Q37"/>
  <c r="U37"/>
  <c r="Y37"/>
  <c r="AC37"/>
  <c r="F37"/>
  <c r="J37"/>
  <c r="N37"/>
  <c r="R37"/>
  <c r="V37"/>
  <c r="Z37"/>
  <c r="AD37"/>
  <c r="AH37"/>
  <c r="AL37"/>
  <c r="L37" i="9"/>
  <c r="P37"/>
  <c r="T37"/>
  <c r="X37"/>
  <c r="I37"/>
  <c r="M37"/>
  <c r="Q37"/>
  <c r="U37"/>
  <c r="Y37"/>
  <c r="M37" i="13"/>
  <c r="Y37"/>
  <c r="F37"/>
  <c r="J37"/>
  <c r="N37"/>
  <c r="R37"/>
  <c r="V37"/>
  <c r="Z37"/>
  <c r="AD37"/>
  <c r="AH37"/>
  <c r="AL37"/>
  <c r="G57"/>
  <c r="K57"/>
  <c r="O57"/>
  <c r="S57"/>
  <c r="W57"/>
  <c r="AA57"/>
  <c r="AE57"/>
  <c r="AI57"/>
  <c r="AM57"/>
  <c r="U37"/>
  <c r="AG37"/>
  <c r="G37"/>
  <c r="K37"/>
  <c r="O37"/>
  <c r="S37"/>
  <c r="W37"/>
  <c r="AA37"/>
  <c r="AE37"/>
  <c r="AI37"/>
  <c r="AM37"/>
  <c r="H57"/>
  <c r="L57"/>
  <c r="P57"/>
  <c r="T57"/>
  <c r="X57"/>
  <c r="AB57"/>
  <c r="AF57"/>
  <c r="AJ57"/>
  <c r="AN57"/>
  <c r="I37"/>
  <c r="Q37"/>
  <c r="AC37"/>
  <c r="AK37"/>
  <c r="H37"/>
  <c r="L37"/>
  <c r="P37"/>
  <c r="T37"/>
  <c r="X37"/>
  <c r="AB37"/>
  <c r="AF37"/>
  <c r="AJ37"/>
  <c r="AN37"/>
  <c r="I57"/>
  <c r="M57"/>
  <c r="Q57"/>
  <c r="U57"/>
  <c r="Y57"/>
  <c r="AC57"/>
  <c r="AG57"/>
  <c r="AK57"/>
  <c r="AO57"/>
  <c r="G57" i="12"/>
  <c r="O57"/>
  <c r="S57"/>
  <c r="W57"/>
  <c r="AI57"/>
  <c r="P57"/>
  <c r="T57"/>
  <c r="X57"/>
  <c r="AB57"/>
  <c r="AF57"/>
  <c r="AJ57"/>
  <c r="AE57"/>
  <c r="E57"/>
  <c r="K57"/>
  <c r="G37"/>
  <c r="S37"/>
  <c r="W37"/>
  <c r="AI37"/>
  <c r="P37"/>
  <c r="T37"/>
  <c r="X37"/>
  <c r="AB37"/>
  <c r="AF37"/>
  <c r="AJ37"/>
  <c r="K37"/>
  <c r="AE37"/>
  <c r="E37"/>
  <c r="O37"/>
  <c r="K57" i="11"/>
  <c r="W57"/>
  <c r="AE57"/>
  <c r="H57"/>
  <c r="L57"/>
  <c r="P57"/>
  <c r="T57"/>
  <c r="X57"/>
  <c r="AB57"/>
  <c r="AF57"/>
  <c r="AJ57"/>
  <c r="S57"/>
  <c r="AI57"/>
  <c r="E57"/>
  <c r="G57"/>
  <c r="O57"/>
  <c r="K37"/>
  <c r="S37"/>
  <c r="AA37"/>
  <c r="AE37"/>
  <c r="H37"/>
  <c r="P37"/>
  <c r="X37"/>
  <c r="AF37"/>
  <c r="E37"/>
  <c r="G37"/>
  <c r="O37"/>
  <c r="W37"/>
  <c r="AI37"/>
  <c r="L37"/>
  <c r="T37"/>
  <c r="AB37"/>
  <c r="E37" i="9"/>
  <c r="F37"/>
  <c r="J37"/>
  <c r="N37"/>
  <c r="R37"/>
  <c r="V37"/>
  <c r="F16" i="13"/>
  <c r="E12" i="16" s="1"/>
  <c r="G16" i="13"/>
  <c r="F12" i="16" s="1"/>
  <c r="H16" i="13"/>
  <c r="G12" i="16" s="1"/>
  <c r="I16" i="13"/>
  <c r="J16"/>
  <c r="K16"/>
  <c r="L16"/>
  <c r="M16"/>
  <c r="N16"/>
  <c r="O16"/>
  <c r="P16"/>
  <c r="Q16"/>
  <c r="R16"/>
  <c r="S16"/>
  <c r="T16"/>
  <c r="U16"/>
  <c r="K12" i="16" s="1"/>
  <c r="V16" i="13"/>
  <c r="L12" i="16" s="1"/>
  <c r="W16" i="13"/>
  <c r="M12" i="16" s="1"/>
  <c r="X16" i="13"/>
  <c r="Y16"/>
  <c r="Z16"/>
  <c r="AA16"/>
  <c r="AB16"/>
  <c r="AC16"/>
  <c r="AD16"/>
  <c r="AE16"/>
  <c r="AF16"/>
  <c r="AG16"/>
  <c r="AH16"/>
  <c r="AI16"/>
  <c r="AJ16"/>
  <c r="AK16"/>
  <c r="AL16"/>
  <c r="AM16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H11" i="16" s="1"/>
  <c r="J16" i="12"/>
  <c r="K16"/>
  <c r="L16"/>
  <c r="M16"/>
  <c r="N16"/>
  <c r="O16"/>
  <c r="P16"/>
  <c r="Q16"/>
  <c r="R16"/>
  <c r="K11" i="16" s="1"/>
  <c r="S16" i="12"/>
  <c r="T16"/>
  <c r="M11" i="16" s="1"/>
  <c r="U16" i="12"/>
  <c r="V16"/>
  <c r="W16"/>
  <c r="X16"/>
  <c r="Y16"/>
  <c r="Z16"/>
  <c r="AA16"/>
  <c r="AB16"/>
  <c r="AC16"/>
  <c r="AD16"/>
  <c r="AE16"/>
  <c r="AF16"/>
  <c r="AG16"/>
  <c r="AH16"/>
  <c r="AI16"/>
  <c r="AJ16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/>
  <c r="I25" i="16" s="1"/>
  <c r="K16" i="9"/>
  <c r="L16"/>
  <c r="M16"/>
  <c r="N16"/>
  <c r="O16"/>
  <c r="K25" i="16" s="1"/>
  <c r="P16" i="9"/>
  <c r="L25" i="16" s="1"/>
  <c r="Q16" i="9"/>
  <c r="M25" i="16" s="1"/>
  <c r="R16" i="9"/>
  <c r="N25" i="16" s="1"/>
  <c r="AF500" i="18" s="1"/>
  <c r="S16" i="9"/>
  <c r="T16"/>
  <c r="U16"/>
  <c r="V16"/>
  <c r="W16"/>
  <c r="X16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/>
  <c r="K16"/>
  <c r="L16"/>
  <c r="M16"/>
  <c r="N16"/>
  <c r="O16"/>
  <c r="P16"/>
  <c r="Q16"/>
  <c r="R16"/>
  <c r="K10" i="16" s="1"/>
  <c r="S16" i="11"/>
  <c r="L10" i="16" s="1"/>
  <c r="T16" i="11"/>
  <c r="M10" i="16" s="1"/>
  <c r="U16" i="11"/>
  <c r="V16"/>
  <c r="W16"/>
  <c r="X16"/>
  <c r="Y16"/>
  <c r="Z16"/>
  <c r="AA16"/>
  <c r="AB16"/>
  <c r="AC16"/>
  <c r="AD16"/>
  <c r="AE16"/>
  <c r="AF16"/>
  <c r="AG16"/>
  <c r="AH16"/>
  <c r="AI16"/>
  <c r="AJ16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/>
  <c r="K16"/>
  <c r="J9" i="16" s="1"/>
  <c r="L16" i="10"/>
  <c r="M16"/>
  <c r="N16"/>
  <c r="O16"/>
  <c r="K9" i="16" s="1"/>
  <c r="P16" i="10"/>
  <c r="L9" i="16" s="1"/>
  <c r="Q16" i="10"/>
  <c r="M9" i="16" s="1"/>
  <c r="R16" i="10"/>
  <c r="S16"/>
  <c r="T16"/>
  <c r="U16"/>
  <c r="V16"/>
  <c r="W16"/>
  <c r="X16"/>
  <c r="Y16"/>
  <c r="Z16"/>
  <c r="AA16"/>
  <c r="AB16"/>
  <c r="AC16"/>
  <c r="AD16"/>
  <c r="AE16"/>
  <c r="AF16"/>
  <c r="AG16"/>
  <c r="Q9" i="16" s="1"/>
  <c r="AH16" i="10"/>
  <c r="R9" i="16" s="1"/>
  <c r="AI16" i="10"/>
  <c r="S9" i="16" s="1"/>
  <c r="E16" i="10"/>
  <c r="D9" i="16" s="1"/>
  <c r="E13" i="17" s="1"/>
  <c r="O46" s="1"/>
  <c r="X29" i="16" l="1"/>
  <c r="E31" i="18" s="1"/>
  <c r="T29" i="16"/>
  <c r="E29" i="18" s="1"/>
  <c r="V29" i="16"/>
  <c r="E30" i="18" s="1"/>
  <c r="X28" i="16"/>
  <c r="E27" i="18" s="1"/>
  <c r="V27" i="16"/>
  <c r="E22" i="18" s="1"/>
  <c r="V46" i="16"/>
  <c r="E30" i="19" s="1"/>
  <c r="K514"/>
  <c r="H504"/>
  <c r="V514"/>
  <c r="W514" s="1"/>
  <c r="L47" i="16"/>
  <c r="N514" i="19"/>
  <c r="AP504"/>
  <c r="AO504"/>
  <c r="X46" i="16"/>
  <c r="L514" i="19"/>
  <c r="AO503"/>
  <c r="AP503"/>
  <c r="H503"/>
  <c r="V513"/>
  <c r="W513" s="1"/>
  <c r="V45" i="16"/>
  <c r="E26" i="19" s="1"/>
  <c r="K513"/>
  <c r="X45" i="16"/>
  <c r="I513" i="19"/>
  <c r="AP502"/>
  <c r="AO502"/>
  <c r="X44" i="16"/>
  <c r="L512" i="19"/>
  <c r="H502"/>
  <c r="V512"/>
  <c r="W512" s="1"/>
  <c r="X512"/>
  <c r="Y512" s="1"/>
  <c r="S47" i="16"/>
  <c r="U511" i="19"/>
  <c r="O515"/>
  <c r="O516" s="1"/>
  <c r="V511"/>
  <c r="W511" s="1"/>
  <c r="H501"/>
  <c r="Z511"/>
  <c r="AA511" s="1"/>
  <c r="X511"/>
  <c r="Y511" s="1"/>
  <c r="Q501"/>
  <c r="R515"/>
  <c r="R516" s="1"/>
  <c r="O47" i="16"/>
  <c r="Q510" i="19"/>
  <c r="Q500"/>
  <c r="K515"/>
  <c r="K516" s="1"/>
  <c r="J500"/>
  <c r="N47" i="16"/>
  <c r="P510" i="19"/>
  <c r="K47" i="16"/>
  <c r="M510" i="19"/>
  <c r="I500"/>
  <c r="H515"/>
  <c r="X510"/>
  <c r="Y510" s="1"/>
  <c r="J515"/>
  <c r="J516" s="1"/>
  <c r="P500"/>
  <c r="S516"/>
  <c r="J47" i="16"/>
  <c r="L510" i="19"/>
  <c r="U29" i="16"/>
  <c r="V28"/>
  <c r="AG503" i="18"/>
  <c r="T28" i="16"/>
  <c r="AF503" i="18"/>
  <c r="F20"/>
  <c r="X27" i="16"/>
  <c r="T27"/>
  <c r="P502" i="18"/>
  <c r="X26" i="16"/>
  <c r="AH501" i="18"/>
  <c r="V26" i="16"/>
  <c r="AG501" i="18"/>
  <c r="T26" i="16"/>
  <c r="E17" i="18" s="1"/>
  <c r="AF501"/>
  <c r="N9" i="16"/>
  <c r="H9"/>
  <c r="L30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/>
  <c r="AP500" i="18"/>
  <c r="I30" i="16"/>
  <c r="Q500" i="18"/>
  <c r="R30" i="16"/>
  <c r="AO500" i="18"/>
  <c r="M30" i="16"/>
  <c r="Z500" i="18"/>
  <c r="H25" i="16"/>
  <c r="P500" i="18" s="1"/>
  <c r="R47" i="16"/>
  <c r="T46"/>
  <c r="T45"/>
  <c r="P47"/>
  <c r="V44"/>
  <c r="I47"/>
  <c r="H47"/>
  <c r="T44"/>
  <c r="T43"/>
  <c r="D47"/>
  <c r="V43"/>
  <c r="X43"/>
  <c r="E47"/>
  <c r="F47"/>
  <c r="V42"/>
  <c r="G47"/>
  <c r="X42"/>
  <c r="T42"/>
  <c r="N30"/>
  <c r="H30"/>
  <c r="P25"/>
  <c r="O25"/>
  <c r="J30"/>
  <c r="T25"/>
  <c r="E13" i="18" s="1"/>
  <c r="P12" i="16"/>
  <c r="X12" s="1"/>
  <c r="D28" i="17" s="1"/>
  <c r="O12" i="16"/>
  <c r="N12"/>
  <c r="T12" s="1"/>
  <c r="D26" i="17" s="1"/>
  <c r="I12" i="16"/>
  <c r="H12"/>
  <c r="J12"/>
  <c r="O11"/>
  <c r="N11"/>
  <c r="T11" s="1"/>
  <c r="D22" i="17" s="1"/>
  <c r="P11" i="16"/>
  <c r="J11"/>
  <c r="X11" s="1"/>
  <c r="D24" i="17" s="1"/>
  <c r="I11" i="16"/>
  <c r="P10"/>
  <c r="X10" s="1"/>
  <c r="D20" i="17" s="1"/>
  <c r="O10" i="16"/>
  <c r="N10"/>
  <c r="J10"/>
  <c r="I10"/>
  <c r="H10"/>
  <c r="P9"/>
  <c r="X9" s="1"/>
  <c r="O9"/>
  <c r="V9" s="1"/>
  <c r="I9"/>
  <c r="L11"/>
  <c r="T9"/>
  <c r="W46" l="1"/>
  <c r="Y29"/>
  <c r="Y55" i="18"/>
  <c r="W29" i="16"/>
  <c r="Y28"/>
  <c r="W27"/>
  <c r="U26"/>
  <c r="Z514" i="19"/>
  <c r="AA514" s="1"/>
  <c r="R504"/>
  <c r="Y504"/>
  <c r="N515"/>
  <c r="N516" s="1"/>
  <c r="Q504"/>
  <c r="X514"/>
  <c r="Y514" s="1"/>
  <c r="Y46" i="16"/>
  <c r="E31" i="19"/>
  <c r="U45" i="16"/>
  <c r="E25" i="19"/>
  <c r="Y57" s="1"/>
  <c r="Y45" i="16"/>
  <c r="E27" i="19"/>
  <c r="Z513"/>
  <c r="AA513" s="1"/>
  <c r="J503"/>
  <c r="W45" i="16"/>
  <c r="I515" i="19"/>
  <c r="Q503"/>
  <c r="X513"/>
  <c r="Y513" s="1"/>
  <c r="U44" i="16"/>
  <c r="E21" i="19"/>
  <c r="R502"/>
  <c r="Z512"/>
  <c r="AA512" s="1"/>
  <c r="Y44" i="16"/>
  <c r="E23" i="19"/>
  <c r="W44" i="16"/>
  <c r="E22" i="19"/>
  <c r="W43" i="16"/>
  <c r="E18" i="19"/>
  <c r="U43" i="16"/>
  <c r="E17" i="19"/>
  <c r="AP501"/>
  <c r="AO501"/>
  <c r="U515"/>
  <c r="U516" s="1"/>
  <c r="Y43" i="16"/>
  <c r="E19" i="19"/>
  <c r="R500"/>
  <c r="L515"/>
  <c r="L516" s="1"/>
  <c r="X500"/>
  <c r="M515"/>
  <c r="M516" s="1"/>
  <c r="Z510"/>
  <c r="AA510" s="1"/>
  <c r="Y42" i="16"/>
  <c r="E15" i="19"/>
  <c r="W42" i="16"/>
  <c r="E14" i="19"/>
  <c r="AG500"/>
  <c r="Q515"/>
  <c r="Q516" s="1"/>
  <c r="U42" i="16"/>
  <c r="E13" i="19"/>
  <c r="Y54" s="1"/>
  <c r="V510"/>
  <c r="W510" s="1"/>
  <c r="H516"/>
  <c r="P515"/>
  <c r="P516" s="1"/>
  <c r="AF500"/>
  <c r="U46" i="16"/>
  <c r="E29" i="19"/>
  <c r="Y58" s="1"/>
  <c r="K48" i="16"/>
  <c r="E6" i="19"/>
  <c r="U28" i="16"/>
  <c r="E25" i="18"/>
  <c r="W28" i="16"/>
  <c r="E26" i="18"/>
  <c r="U27" i="16"/>
  <c r="E21" i="18"/>
  <c r="Y53" s="1"/>
  <c r="Y27" i="16"/>
  <c r="E23" i="18"/>
  <c r="T10" i="16"/>
  <c r="D18" i="17" s="1"/>
  <c r="W26" i="16"/>
  <c r="E18" i="18"/>
  <c r="Y52" s="1"/>
  <c r="Y26" i="16"/>
  <c r="E19" i="18"/>
  <c r="Y9" i="16"/>
  <c r="D16" i="17"/>
  <c r="W9" i="16"/>
  <c r="D15" i="17"/>
  <c r="U9" i="16"/>
  <c r="D14" i="17"/>
  <c r="Y51" i="18"/>
  <c r="P30" i="16"/>
  <c r="X30" s="1"/>
  <c r="E9" i="18" s="1"/>
  <c r="AH500"/>
  <c r="O30" i="16"/>
  <c r="V30" s="1"/>
  <c r="E8" i="18" s="1"/>
  <c r="AG500"/>
  <c r="T30" i="16"/>
  <c r="E7" i="18" s="1"/>
  <c r="P48" i="16"/>
  <c r="I48"/>
  <c r="S48"/>
  <c r="Q48"/>
  <c r="R48"/>
  <c r="M48"/>
  <c r="O48"/>
  <c r="L48"/>
  <c r="D48"/>
  <c r="J48"/>
  <c r="N48"/>
  <c r="E48"/>
  <c r="H48"/>
  <c r="T47"/>
  <c r="G48"/>
  <c r="X47"/>
  <c r="V47"/>
  <c r="F48"/>
  <c r="X25"/>
  <c r="E15" i="18" s="1"/>
  <c r="V25" i="16"/>
  <c r="E14" i="18" s="1"/>
  <c r="V12" i="16"/>
  <c r="D27" i="17" s="1"/>
  <c r="W56" s="1"/>
  <c r="V11" i="16"/>
  <c r="D23" i="17" s="1"/>
  <c r="W55" s="1"/>
  <c r="V10" i="16"/>
  <c r="D19" i="17" s="1"/>
  <c r="E16" i="13"/>
  <c r="E16" i="12"/>
  <c r="E16" i="11"/>
  <c r="E17" i="10"/>
  <c r="E16" i="9"/>
  <c r="D25" i="16" s="1"/>
  <c r="F12" i="18" s="1"/>
  <c r="S13" i="16"/>
  <c r="R13"/>
  <c r="Q13"/>
  <c r="P13"/>
  <c r="O13"/>
  <c r="N13"/>
  <c r="M13"/>
  <c r="L13"/>
  <c r="K13"/>
  <c r="J13"/>
  <c r="I13"/>
  <c r="H13"/>
  <c r="G13"/>
  <c r="F13"/>
  <c r="E13"/>
  <c r="X515" i="19" l="1"/>
  <c r="Y515" s="1"/>
  <c r="Z515"/>
  <c r="AA515" s="1"/>
  <c r="I516"/>
  <c r="Y56"/>
  <c r="Y55"/>
  <c r="Y47" i="16"/>
  <c r="E9" i="19"/>
  <c r="V515"/>
  <c r="W515" s="1"/>
  <c r="W47" i="16"/>
  <c r="E8" i="19"/>
  <c r="U47" i="16"/>
  <c r="E7" i="19"/>
  <c r="Y54" i="18"/>
  <c r="W54" i="17"/>
  <c r="W53"/>
  <c r="U25" i="16"/>
  <c r="D30"/>
  <c r="E6" i="18" s="1"/>
  <c r="W25" i="16"/>
  <c r="Y25"/>
  <c r="E17" i="12"/>
  <c r="D11" i="16"/>
  <c r="E21" i="17" s="1"/>
  <c r="O48" s="1"/>
  <c r="E17" i="11"/>
  <c r="D10" i="16"/>
  <c r="E17" i="17" s="1"/>
  <c r="O47" s="1"/>
  <c r="E17" i="9"/>
  <c r="E17" i="13"/>
  <c r="D12" i="16"/>
  <c r="F25" i="17" s="1"/>
  <c r="O49" s="1"/>
  <c r="X13" i="16"/>
  <c r="D9" i="17" s="1"/>
  <c r="T13" i="16"/>
  <c r="D7" i="17" s="1"/>
  <c r="V13" i="16"/>
  <c r="D8" i="17" s="1"/>
  <c r="AI17" i="10"/>
  <c r="AH17"/>
  <c r="AG17"/>
  <c r="AD17"/>
  <c r="AE17"/>
  <c r="AF17"/>
  <c r="AA17"/>
  <c r="AB17"/>
  <c r="AC17"/>
  <c r="X17"/>
  <c r="Y17"/>
  <c r="Z17"/>
  <c r="U17"/>
  <c r="V17"/>
  <c r="W17"/>
  <c r="R17"/>
  <c r="S17"/>
  <c r="T17"/>
  <c r="O17"/>
  <c r="P17"/>
  <c r="Q17"/>
  <c r="N17"/>
  <c r="K17"/>
  <c r="L17"/>
  <c r="J17"/>
  <c r="I17"/>
  <c r="M17"/>
  <c r="F17"/>
  <c r="G17"/>
  <c r="H17"/>
  <c r="Z17" i="9"/>
  <c r="Y17"/>
  <c r="X17"/>
  <c r="U17"/>
  <c r="V17"/>
  <c r="W17"/>
  <c r="I17"/>
  <c r="J17"/>
  <c r="K17"/>
  <c r="L17"/>
  <c r="M17"/>
  <c r="N17"/>
  <c r="O17"/>
  <c r="P17"/>
  <c r="Q17"/>
  <c r="F17"/>
  <c r="G17"/>
  <c r="H17"/>
  <c r="T17"/>
  <c r="R17"/>
  <c r="S17"/>
  <c r="E31" i="16" l="1"/>
  <c r="P31"/>
  <c r="D31"/>
  <c r="F31"/>
  <c r="G31"/>
  <c r="L31"/>
  <c r="H31"/>
  <c r="Q31"/>
  <c r="N31"/>
  <c r="M31"/>
  <c r="R31"/>
  <c r="K31"/>
  <c r="U30"/>
  <c r="O31"/>
  <c r="Y30"/>
  <c r="J31"/>
  <c r="S31"/>
  <c r="I31"/>
  <c r="W30"/>
  <c r="U11"/>
  <c r="W11"/>
  <c r="Y11"/>
  <c r="U10"/>
  <c r="W10"/>
  <c r="Y10"/>
  <c r="D13"/>
  <c r="U12"/>
  <c r="Y12"/>
  <c r="W12"/>
  <c r="AD17" i="13"/>
  <c r="AE17"/>
  <c r="AF17"/>
  <c r="AA17"/>
  <c r="AB17"/>
  <c r="AC17"/>
  <c r="X17"/>
  <c r="Y17"/>
  <c r="Z17"/>
  <c r="U17"/>
  <c r="V17"/>
  <c r="W17"/>
  <c r="R17"/>
  <c r="S17"/>
  <c r="T17"/>
  <c r="P17"/>
  <c r="Q17"/>
  <c r="O17"/>
  <c r="L17"/>
  <c r="M17"/>
  <c r="N17"/>
  <c r="I17"/>
  <c r="J17"/>
  <c r="K17"/>
  <c r="F17"/>
  <c r="G17"/>
  <c r="H17"/>
  <c r="AL17" i="12"/>
  <c r="AK17"/>
  <c r="AJ17"/>
  <c r="AG17"/>
  <c r="AH17"/>
  <c r="AI17"/>
  <c r="AD17"/>
  <c r="AE17"/>
  <c r="AF17"/>
  <c r="AA17"/>
  <c r="AB17"/>
  <c r="AC17"/>
  <c r="X17"/>
  <c r="Y17"/>
  <c r="Z17"/>
  <c r="U17"/>
  <c r="V17"/>
  <c r="W17"/>
  <c r="T17"/>
  <c r="R17"/>
  <c r="S17"/>
  <c r="O17"/>
  <c r="P17"/>
  <c r="Q17"/>
  <c r="L17"/>
  <c r="M17"/>
  <c r="N17"/>
  <c r="I17"/>
  <c r="J17"/>
  <c r="K17"/>
  <c r="F17"/>
  <c r="G17"/>
  <c r="H17"/>
  <c r="AL17" i="11"/>
  <c r="AK17"/>
  <c r="AJ17"/>
  <c r="AG17"/>
  <c r="AH17"/>
  <c r="AI17"/>
  <c r="AD17"/>
  <c r="AE17"/>
  <c r="AF17"/>
  <c r="AA17"/>
  <c r="AB17"/>
  <c r="AC17"/>
  <c r="X17"/>
  <c r="Y17"/>
  <c r="Z17"/>
  <c r="U17"/>
  <c r="V17"/>
  <c r="W17"/>
  <c r="R17"/>
  <c r="S17"/>
  <c r="T17"/>
  <c r="N17"/>
  <c r="K17"/>
  <c r="J17"/>
  <c r="G17"/>
  <c r="H17"/>
  <c r="L17"/>
  <c r="F17"/>
  <c r="I17"/>
  <c r="M17"/>
  <c r="O17"/>
  <c r="P17"/>
  <c r="Q17"/>
  <c r="U13" i="16" l="1"/>
  <c r="D6" i="17"/>
  <c r="Y13" i="16"/>
  <c r="K14"/>
  <c r="D14"/>
  <c r="P14"/>
  <c r="Q14"/>
  <c r="O14"/>
  <c r="F14"/>
  <c r="E14"/>
  <c r="R14"/>
  <c r="J14"/>
  <c r="G14"/>
  <c r="H14"/>
  <c r="I14"/>
  <c r="N14"/>
  <c r="S14"/>
  <c r="L14"/>
  <c r="M14"/>
  <c r="W13"/>
  <c r="AO17" i="13"/>
  <c r="AN17"/>
  <c r="AM17"/>
  <c r="AJ17"/>
  <c r="AK17"/>
  <c r="AL17"/>
  <c r="AG17"/>
  <c r="AH17"/>
  <c r="AI17"/>
</calcChain>
</file>

<file path=xl/sharedStrings.xml><?xml version="1.0" encoding="utf-8"?>
<sst xmlns="http://schemas.openxmlformats.org/spreadsheetml/2006/main" count="1327" uniqueCount="97">
  <si>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</si>
  <si>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</si>
  <si>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</si>
  <si>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</si>
  <si>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</si>
  <si>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</si>
  <si>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</si>
  <si>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</si>
  <si>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</si>
  <si>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</si>
  <si>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</si>
  <si>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</si>
  <si>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</si>
  <si>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</si>
  <si>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</si>
  <si>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</si>
  <si>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</si>
  <si>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</si>
  <si>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</si>
  <si>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</si>
  <si>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</si>
  <si>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</si>
  <si>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</si>
  <si>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</si>
  <si>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</si>
  <si>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</si>
  <si>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</si>
  <si>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</si>
  <si>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</si>
  <si>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</si>
  <si>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</si>
  <si>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</si>
  <si>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</si>
  <si>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</si>
  <si>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</si>
  <si>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</si>
  <si>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</si>
  <si>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</si>
  <si>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</si>
  <si>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</si>
  <si>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</si>
  <si>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</si>
  <si>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*************</t>
  </si>
  <si>
    <t>************</t>
  </si>
  <si>
    <t>**********</t>
  </si>
  <si>
    <t>*********</t>
  </si>
  <si>
    <t>********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</si>
  <si>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</si>
  <si>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</si>
  <si>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</si>
  <si>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</si>
  <si>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</si>
  <si>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</si>
  <si>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</si>
  <si>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</si>
  <si>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</si>
  <si>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</si>
  <si>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</si>
  <si>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</si>
  <si>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</si>
  <si>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</si>
  <si>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</si>
  <si>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</si>
  <si>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</si>
  <si>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</si>
  <si>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</si>
  <si>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</si>
  <si>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</si>
  <si>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</si>
  <si>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</si>
  <si>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</si>
  <si>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</si>
  <si>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</si>
  <si>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</si>
  <si>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</si>
  <si>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</si>
  <si>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</si>
  <si>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</si>
  <si>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</si>
  <si>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</si>
  <si>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</si>
  <si>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</si>
  <si>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</si>
  <si>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</si>
  <si>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</si>
  <si>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</si>
  <si>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</si>
  <si>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</si>
  <si>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</si>
  <si>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*****русский*****</t>
  </si>
  <si>
    <t>Таран А.А  КГУ "Общеобразовательная школа №7" мини- центр "Искорка"</t>
  </si>
  <si>
    <t>Таран А.А</t>
  </si>
  <si>
    <t>КГУ "Общеобразовательная школа №7" КПП</t>
  </si>
  <si>
    <t>КГУ "Общеобразователльная школа №7" КПП</t>
  </si>
  <si>
    <t>Таран А.А.</t>
  </si>
  <si>
    <t>КГУ "ОШ№7" КПП</t>
  </si>
  <si>
    <t>КГУ "ОШЩ №7" КПП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</si>
</sst>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shape val="box"/>
        <c:axId val="107836928"/>
        <c:axId val="10783846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1078369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838464"/>
        <c:crosses val="autoZero"/>
        <c:auto val="1"/>
        <c:lblAlgn val="ctr"/>
        <c:lblOffset val="100"/>
      </c:catAx>
      <c:valAx>
        <c:axId val="1078384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83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shape val="box"/>
        <c:axId val="108967040"/>
        <c:axId val="10896857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1089670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8576"/>
        <c:crosses val="autoZero"/>
        <c:auto val="1"/>
        <c:lblAlgn val="ctr"/>
        <c:lblOffset val="100"/>
      </c:catAx>
      <c:valAx>
        <c:axId val="108968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shape val="box"/>
        <c:axId val="108118784"/>
        <c:axId val="10812032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108118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20320"/>
        <c:crosses val="autoZero"/>
        <c:auto val="1"/>
        <c:lblAlgn val="ctr"/>
        <c:lblOffset val="100"/>
      </c:catAx>
      <c:valAx>
        <c:axId val="1081203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1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shape val="box"/>
        <c:axId val="108170624"/>
        <c:axId val="10818470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1081706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84704"/>
        <c:crosses val="autoZero"/>
        <c:auto val="1"/>
        <c:lblAlgn val="ctr"/>
        <c:lblOffset val="100"/>
      </c:catAx>
      <c:valAx>
        <c:axId val="1081847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7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shape val="box"/>
        <c:axId val="108255488"/>
        <c:axId val="1082654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108255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265472"/>
        <c:crosses val="autoZero"/>
        <c:auto val="1"/>
        <c:lblAlgn val="ctr"/>
        <c:lblOffset val="100"/>
      </c:catAx>
      <c:valAx>
        <c:axId val="1082654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25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shape val="box"/>
        <c:axId val="108311680"/>
        <c:axId val="10831321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1083116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313216"/>
        <c:crosses val="autoZero"/>
        <c:auto val="1"/>
        <c:lblAlgn val="ctr"/>
        <c:lblOffset val="100"/>
      </c:catAx>
      <c:valAx>
        <c:axId val="1083132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31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shape val="box"/>
        <c:axId val="108475520"/>
        <c:axId val="10847705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084755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477056"/>
        <c:crosses val="autoZero"/>
        <c:auto val="1"/>
        <c:lblAlgn val="ctr"/>
        <c:lblOffset val="100"/>
      </c:catAx>
      <c:valAx>
        <c:axId val="1084770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47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shape val="box"/>
        <c:axId val="108766336"/>
        <c:axId val="1087678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108766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767872"/>
        <c:crosses val="autoZero"/>
        <c:auto val="1"/>
        <c:lblAlgn val="ctr"/>
        <c:lblOffset val="100"/>
      </c:catAx>
      <c:valAx>
        <c:axId val="1087678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76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shape val="box"/>
        <c:axId val="108707200"/>
        <c:axId val="10879091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1087072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790912"/>
        <c:crosses val="autoZero"/>
        <c:auto val="1"/>
        <c:lblAlgn val="ctr"/>
        <c:lblOffset val="100"/>
      </c:catAx>
      <c:valAx>
        <c:axId val="1087909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70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</c:v>
                </c:pt>
                <c:pt idx="5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shape val="box"/>
        <c:axId val="108845312"/>
        <c:axId val="10892083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1088453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20832"/>
        <c:crosses val="autoZero"/>
        <c:auto val="1"/>
        <c:lblAlgn val="ctr"/>
        <c:lblOffset val="100"/>
      </c:catAx>
      <c:valAx>
        <c:axId val="108920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84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/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/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/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/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/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/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/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/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/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/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/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/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/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/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/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/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/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/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/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/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/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/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/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/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/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/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/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/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/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/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/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7"/>
  <sheetViews>
    <sheetView zoomScale="70" zoomScaleNormal="70" workbookViewId="0">
      <selection activeCell="E29" sqref="E29:Z30"/>
    </sheetView>
  </sheetViews>
  <sheetFormatPr defaultRowHeight="15"/>
  <cols>
    <col min="3" max="4" width="35.7109375" customWidth="1"/>
    <col min="5" max="26" width="10.7109375" customWidth="1"/>
  </cols>
  <sheetData>
    <row r="1" spans="2:26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99" t="s">
        <v>24</v>
      </c>
      <c r="Y1" s="99"/>
      <c r="Z1" s="99"/>
    </row>
    <row r="2" spans="2:26" ht="15" customHeight="1">
      <c r="B2" s="1"/>
      <c r="C2" s="100" t="s">
        <v>33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*************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>
      <c r="B3" s="1"/>
      <c r="C3" s="19" t="s">
        <v>38</v>
      </c>
      <c r="D3" s="40" t="s">
        <v>45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************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44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5"/>
      <c r="X6" s="98" t="s">
        <v>8</v>
      </c>
      <c r="Y6" s="98"/>
      <c r="Z6" s="98"/>
    </row>
    <row r="7" spans="2:26" ht="16.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21</v>
      </c>
      <c r="M7" s="98"/>
      <c r="N7" s="98"/>
      <c r="O7" s="96" t="s">
        <v>5</v>
      </c>
      <c r="P7" s="96" t="s">
        <v>6</v>
      </c>
      <c r="Q7" s="96" t="s">
        <v>7</v>
      </c>
      <c r="R7" s="93" t="s">
        <v>22</v>
      </c>
      <c r="S7" s="94"/>
      <c r="T7" s="95"/>
      <c r="U7" s="93" t="s">
        <v>23</v>
      </c>
      <c r="V7" s="94"/>
      <c r="W7" s="95"/>
      <c r="X7" s="96" t="s">
        <v>5</v>
      </c>
      <c r="Y7" s="96" t="s">
        <v>6</v>
      </c>
      <c r="Z7" s="96" t="s">
        <v>7</v>
      </c>
    </row>
    <row r="8" spans="2:26" ht="73.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99" t="s">
        <v>24</v>
      </c>
      <c r="Y21" s="99"/>
      <c r="Z21" s="99"/>
    </row>
    <row r="22" spans="2:26" ht="15.75">
      <c r="B22" s="1"/>
      <c r="C22" s="100" t="s">
        <v>33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*************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>
      <c r="B23" s="1"/>
      <c r="C23" s="19" t="s">
        <v>38</v>
      </c>
      <c r="D23" s="40" t="s">
        <v>45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************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46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5"/>
      <c r="X26" s="98" t="s">
        <v>8</v>
      </c>
      <c r="Y26" s="98"/>
      <c r="Z26" s="98"/>
    </row>
    <row r="27" spans="2:26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21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22</v>
      </c>
      <c r="S27" s="94"/>
      <c r="T27" s="95"/>
      <c r="U27" s="93" t="s">
        <v>23</v>
      </c>
      <c r="V27" s="94"/>
      <c r="W27" s="95"/>
      <c r="X27" s="96" t="s">
        <v>5</v>
      </c>
      <c r="Y27" s="96" t="s">
        <v>6</v>
      </c>
      <c r="Z27" s="96" t="s">
        <v>7</v>
      </c>
    </row>
    <row r="28" spans="2:26" ht="15.75" customHeight="1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17:D17"/>
    <mergeCell ref="B16:D16"/>
    <mergeCell ref="B6:B8"/>
    <mergeCell ref="C6:C8"/>
    <mergeCell ref="D6:D8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57"/>
  <sheetViews>
    <sheetView topLeftCell="A11" zoomScale="70" zoomScaleNormal="70" workbookViewId="0">
      <selection activeCell="C29" sqref="C29:AI30"/>
    </sheetView>
  </sheetViews>
  <sheetFormatPr defaultRowHeight="15"/>
  <cols>
    <col min="3" max="4" width="35.7109375" customWidth="1"/>
    <col min="5" max="35" width="10.7109375" customWidth="1"/>
  </cols>
  <sheetData>
    <row r="1" spans="2: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9" t="s">
        <v>24</v>
      </c>
      <c r="AH1" s="99"/>
      <c r="AI1" s="99"/>
    </row>
    <row r="2" spans="2:35" ht="15" customHeight="1">
      <c r="B2" s="1"/>
      <c r="C2" s="100" t="s">
        <v>34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41" t="s">
        <v>42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>
      <c r="B3" s="1"/>
      <c r="C3" s="19" t="s">
        <v>38</v>
      </c>
      <c r="D3" s="41" t="s">
        <v>90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43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89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5"/>
      <c r="AG6" s="98" t="s">
        <v>8</v>
      </c>
      <c r="AH6" s="98"/>
      <c r="AI6" s="98"/>
    </row>
    <row r="7" spans="2:35" ht="30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3" t="s">
        <v>22</v>
      </c>
      <c r="V7" s="94"/>
      <c r="W7" s="95"/>
      <c r="X7" s="102" t="s">
        <v>27</v>
      </c>
      <c r="Y7" s="103"/>
      <c r="Z7" s="104"/>
      <c r="AA7" s="102" t="s">
        <v>28</v>
      </c>
      <c r="AB7" s="103"/>
      <c r="AC7" s="104"/>
      <c r="AD7" s="93" t="s">
        <v>23</v>
      </c>
      <c r="AE7" s="94"/>
      <c r="AF7" s="95"/>
      <c r="AG7" s="96" t="s">
        <v>5</v>
      </c>
      <c r="AH7" s="96" t="s">
        <v>6</v>
      </c>
      <c r="AI7" s="96" t="s">
        <v>7</v>
      </c>
    </row>
    <row r="8" spans="2:35" ht="67.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7"/>
      <c r="S9" s="47"/>
      <c r="T9" s="47"/>
      <c r="U9" s="42"/>
      <c r="V9" s="42"/>
      <c r="W9" s="42"/>
      <c r="X9" s="47"/>
      <c r="Y9" s="47"/>
      <c r="Z9" s="47"/>
      <c r="AA9" s="47"/>
      <c r="AB9" s="47"/>
      <c r="AC9" s="47"/>
      <c r="AD9" s="42"/>
      <c r="AE9" s="42"/>
      <c r="AF9" s="42"/>
      <c r="AG9" s="42"/>
      <c r="AH9" s="42"/>
      <c r="AI9" s="42"/>
    </row>
    <row r="10" spans="2:35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>
      <c r="B16" s="90" t="s">
        <v>13</v>
      </c>
      <c r="C16" s="91"/>
      <c r="D16" s="92"/>
      <c r="E16" s="48">
        <f>SUM(E9:E15)</f>
        <v>0</v>
      </c>
      <c r="F16" s="43">
        <f t="shared" ref="F16:AI16" si="0">SUM(F9:F15)</f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43">
        <f t="shared" si="0"/>
        <v>0</v>
      </c>
      <c r="N16" s="43">
        <f t="shared" si="0"/>
        <v>0</v>
      </c>
      <c r="O16" s="43">
        <f t="shared" si="0"/>
        <v>0</v>
      </c>
      <c r="P16" s="43">
        <f t="shared" si="0"/>
        <v>0</v>
      </c>
      <c r="Q16" s="43">
        <f t="shared" si="0"/>
        <v>0</v>
      </c>
      <c r="R16" s="49">
        <f t="shared" si="0"/>
        <v>0</v>
      </c>
      <c r="S16" s="49">
        <f t="shared" si="0"/>
        <v>0</v>
      </c>
      <c r="T16" s="49">
        <f t="shared" si="0"/>
        <v>0</v>
      </c>
      <c r="U16" s="43">
        <f t="shared" si="0"/>
        <v>0</v>
      </c>
      <c r="V16" s="43">
        <f t="shared" si="0"/>
        <v>0</v>
      </c>
      <c r="W16" s="43">
        <f t="shared" si="0"/>
        <v>0</v>
      </c>
      <c r="X16" s="49">
        <f t="shared" si="0"/>
        <v>0</v>
      </c>
      <c r="Y16" s="49">
        <f t="shared" si="0"/>
        <v>0</v>
      </c>
      <c r="Z16" s="49">
        <f t="shared" si="0"/>
        <v>0</v>
      </c>
      <c r="AA16" s="49">
        <f t="shared" si="0"/>
        <v>0</v>
      </c>
      <c r="AB16" s="49">
        <f t="shared" si="0"/>
        <v>0</v>
      </c>
      <c r="AC16" s="49">
        <f t="shared" si="0"/>
        <v>0</v>
      </c>
      <c r="AD16" s="43">
        <f t="shared" si="0"/>
        <v>0</v>
      </c>
      <c r="AE16" s="43">
        <f t="shared" si="0"/>
        <v>0</v>
      </c>
      <c r="AF16" s="43">
        <f t="shared" si="0"/>
        <v>0</v>
      </c>
      <c r="AG16" s="43">
        <f t="shared" si="0"/>
        <v>0</v>
      </c>
      <c r="AH16" s="43">
        <f t="shared" si="0"/>
        <v>0</v>
      </c>
      <c r="AI16" s="43">
        <f t="shared" si="0"/>
        <v>0</v>
      </c>
    </row>
    <row r="17" spans="2:35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30" t="e">
        <f>R16*100/E16</f>
        <v>#DIV/0!</v>
      </c>
      <c r="S17" s="30" t="e">
        <f>S16*100/E16</f>
        <v>#DIV/0!</v>
      </c>
      <c r="T17" s="30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30" t="e">
        <f>X16*100/E16</f>
        <v>#DIV/0!</v>
      </c>
      <c r="Y17" s="30" t="e">
        <f>Y16*100/E16</f>
        <v>#DIV/0!</v>
      </c>
      <c r="Z17" s="30" t="e">
        <f>Z16*100/E16</f>
        <v>#DIV/0!</v>
      </c>
      <c r="AA17" s="30" t="e">
        <f>AA16*100/E16</f>
        <v>#DIV/0!</v>
      </c>
      <c r="AB17" s="30" t="e">
        <f>AB16*100/E16</f>
        <v>#DIV/0!</v>
      </c>
      <c r="AC17" s="30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</row>
    <row r="21" spans="2: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9" t="s">
        <v>24</v>
      </c>
      <c r="AH21" s="99"/>
      <c r="AI21" s="99"/>
    </row>
    <row r="22" spans="2:35" ht="15.75">
      <c r="B22" s="1"/>
      <c r="C22" s="100" t="s">
        <v>34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*************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************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**********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5"/>
      <c r="AG26" s="98" t="s">
        <v>8</v>
      </c>
      <c r="AH26" s="98"/>
      <c r="AI26" s="98"/>
    </row>
    <row r="27" spans="2:35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26</v>
      </c>
      <c r="S27" s="94"/>
      <c r="T27" s="95"/>
      <c r="U27" s="93" t="s">
        <v>22</v>
      </c>
      <c r="V27" s="94"/>
      <c r="W27" s="95"/>
      <c r="X27" s="93" t="s">
        <v>27</v>
      </c>
      <c r="Y27" s="94"/>
      <c r="Z27" s="95"/>
      <c r="AA27" s="93" t="s">
        <v>28</v>
      </c>
      <c r="AB27" s="94"/>
      <c r="AC27" s="95"/>
      <c r="AD27" s="93" t="s">
        <v>23</v>
      </c>
      <c r="AE27" s="94"/>
      <c r="AF27" s="95"/>
      <c r="AG27" s="96" t="s">
        <v>5</v>
      </c>
      <c r="AH27" s="96" t="s">
        <v>6</v>
      </c>
      <c r="AI27" s="96" t="s">
        <v>7</v>
      </c>
    </row>
    <row r="28" spans="2:35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2:35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>
      <c r="B36" s="90" t="s">
        <v>13</v>
      </c>
      <c r="C36" s="91"/>
      <c r="D36" s="92"/>
      <c r="E36" s="48">
        <f>SUM(E29:E35)</f>
        <v>0</v>
      </c>
      <c r="F36" s="43">
        <f t="shared" ref="F36:AI36" si="1">SUM(F29:F35)</f>
        <v>0</v>
      </c>
      <c r="G36" s="43">
        <f t="shared" si="1"/>
        <v>0</v>
      </c>
      <c r="H36" s="43">
        <f t="shared" si="1"/>
        <v>0</v>
      </c>
      <c r="I36" s="43">
        <f t="shared" si="1"/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  <c r="N36" s="43">
        <f t="shared" si="1"/>
        <v>0</v>
      </c>
      <c r="O36" s="43">
        <f t="shared" si="1"/>
        <v>0</v>
      </c>
      <c r="P36" s="43">
        <f t="shared" si="1"/>
        <v>0</v>
      </c>
      <c r="Q36" s="43">
        <f t="shared" si="1"/>
        <v>0</v>
      </c>
      <c r="R36" s="43">
        <f t="shared" si="1"/>
        <v>0</v>
      </c>
      <c r="S36" s="43">
        <f t="shared" si="1"/>
        <v>0</v>
      </c>
      <c r="T36" s="43">
        <f t="shared" si="1"/>
        <v>0</v>
      </c>
      <c r="U36" s="43">
        <f t="shared" si="1"/>
        <v>0</v>
      </c>
      <c r="V36" s="43">
        <f t="shared" si="1"/>
        <v>0</v>
      </c>
      <c r="W36" s="43">
        <f t="shared" si="1"/>
        <v>0</v>
      </c>
      <c r="X36" s="43">
        <f t="shared" si="1"/>
        <v>0</v>
      </c>
      <c r="Y36" s="43">
        <f t="shared" si="1"/>
        <v>0</v>
      </c>
      <c r="Z36" s="43">
        <f t="shared" si="1"/>
        <v>0</v>
      </c>
      <c r="AA36" s="43">
        <f t="shared" si="1"/>
        <v>0</v>
      </c>
      <c r="AB36" s="43">
        <f t="shared" si="1"/>
        <v>0</v>
      </c>
      <c r="AC36" s="43">
        <f t="shared" si="1"/>
        <v>0</v>
      </c>
      <c r="AD36" s="43">
        <f t="shared" si="1"/>
        <v>0</v>
      </c>
      <c r="AE36" s="43">
        <f t="shared" si="1"/>
        <v>0</v>
      </c>
      <c r="AF36" s="43">
        <f t="shared" si="1"/>
        <v>0</v>
      </c>
      <c r="AG36" s="43">
        <f t="shared" si="1"/>
        <v>0</v>
      </c>
      <c r="AH36" s="43">
        <f t="shared" si="1"/>
        <v>0</v>
      </c>
      <c r="AI36" s="43">
        <f t="shared" si="1"/>
        <v>0</v>
      </c>
    </row>
    <row r="37" spans="2:35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</row>
    <row r="41" spans="2:3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9" t="s">
        <v>24</v>
      </c>
      <c r="AH41" s="99"/>
      <c r="AI41" s="99"/>
    </row>
    <row r="42" spans="2:35" ht="15.75">
      <c r="B42" s="1"/>
      <c r="C42" s="100" t="s">
        <v>34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*************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************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5"/>
      <c r="O46" s="98" t="s">
        <v>10</v>
      </c>
      <c r="P46" s="98"/>
      <c r="Q46" s="98"/>
      <c r="R46" s="93" t="s">
        <v>11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8" t="s">
        <v>8</v>
      </c>
      <c r="AH46" s="98"/>
      <c r="AI46" s="98"/>
    </row>
    <row r="47" spans="2:35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6" t="s">
        <v>5</v>
      </c>
      <c r="P47" s="96" t="s">
        <v>6</v>
      </c>
      <c r="Q47" s="96" t="s">
        <v>7</v>
      </c>
      <c r="R47" s="93" t="s">
        <v>26</v>
      </c>
      <c r="S47" s="94"/>
      <c r="T47" s="95"/>
      <c r="U47" s="93" t="s">
        <v>22</v>
      </c>
      <c r="V47" s="94"/>
      <c r="W47" s="95"/>
      <c r="X47" s="93" t="s">
        <v>27</v>
      </c>
      <c r="Y47" s="94"/>
      <c r="Z47" s="95"/>
      <c r="AA47" s="93" t="s">
        <v>28</v>
      </c>
      <c r="AB47" s="94"/>
      <c r="AC47" s="95"/>
      <c r="AD47" s="93" t="s">
        <v>23</v>
      </c>
      <c r="AE47" s="94"/>
      <c r="AF47" s="95"/>
      <c r="AG47" s="96" t="s">
        <v>5</v>
      </c>
      <c r="AH47" s="96" t="s">
        <v>6</v>
      </c>
      <c r="AI47" s="96" t="s">
        <v>7</v>
      </c>
    </row>
    <row r="48" spans="2:35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2:35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>
      <c r="B56" s="90" t="s">
        <v>13</v>
      </c>
      <c r="C56" s="91"/>
      <c r="D56" s="92"/>
      <c r="E56" s="48">
        <f>SUM(E49:E55)</f>
        <v>0</v>
      </c>
      <c r="F56" s="43">
        <f t="shared" ref="F56:AI56" si="2">SUM(F49:F55)</f>
        <v>0</v>
      </c>
      <c r="G56" s="43">
        <f t="shared" si="2"/>
        <v>0</v>
      </c>
      <c r="H56" s="43">
        <f t="shared" si="2"/>
        <v>0</v>
      </c>
      <c r="I56" s="43">
        <f t="shared" si="2"/>
        <v>0</v>
      </c>
      <c r="J56" s="43">
        <f t="shared" si="2"/>
        <v>0</v>
      </c>
      <c r="K56" s="43">
        <f t="shared" si="2"/>
        <v>0</v>
      </c>
      <c r="L56" s="43">
        <f t="shared" si="2"/>
        <v>0</v>
      </c>
      <c r="M56" s="43">
        <f t="shared" si="2"/>
        <v>0</v>
      </c>
      <c r="N56" s="43">
        <f t="shared" si="2"/>
        <v>0</v>
      </c>
      <c r="O56" s="43">
        <f t="shared" si="2"/>
        <v>0</v>
      </c>
      <c r="P56" s="43">
        <f t="shared" si="2"/>
        <v>0</v>
      </c>
      <c r="Q56" s="43">
        <f t="shared" si="2"/>
        <v>0</v>
      </c>
      <c r="R56" s="43">
        <f t="shared" si="2"/>
        <v>0</v>
      </c>
      <c r="S56" s="43">
        <f t="shared" si="2"/>
        <v>0</v>
      </c>
      <c r="T56" s="43">
        <f t="shared" si="2"/>
        <v>0</v>
      </c>
      <c r="U56" s="43">
        <f t="shared" si="2"/>
        <v>0</v>
      </c>
      <c r="V56" s="43">
        <f t="shared" si="2"/>
        <v>0</v>
      </c>
      <c r="W56" s="43">
        <f t="shared" si="2"/>
        <v>0</v>
      </c>
      <c r="X56" s="43">
        <f t="shared" si="2"/>
        <v>0</v>
      </c>
      <c r="Y56" s="43">
        <f t="shared" si="2"/>
        <v>0</v>
      </c>
      <c r="Z56" s="43">
        <f t="shared" si="2"/>
        <v>0</v>
      </c>
      <c r="AA56" s="43">
        <f t="shared" si="2"/>
        <v>0</v>
      </c>
      <c r="AB56" s="43">
        <f t="shared" si="2"/>
        <v>0</v>
      </c>
      <c r="AC56" s="43">
        <f t="shared" si="2"/>
        <v>0</v>
      </c>
      <c r="AD56" s="43">
        <f t="shared" si="2"/>
        <v>0</v>
      </c>
      <c r="AE56" s="43">
        <f t="shared" si="2"/>
        <v>0</v>
      </c>
      <c r="AF56" s="43">
        <f t="shared" si="2"/>
        <v>0</v>
      </c>
      <c r="AG56" s="43">
        <f t="shared" si="2"/>
        <v>0</v>
      </c>
      <c r="AH56" s="43">
        <f t="shared" si="2"/>
        <v>0</v>
      </c>
      <c r="AI56" s="43">
        <f t="shared" si="2"/>
        <v>0</v>
      </c>
    </row>
    <row r="57" spans="2:35" ht="15.7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F7:F8"/>
    <mergeCell ref="G7:G8"/>
    <mergeCell ref="H7:H8"/>
    <mergeCell ref="O7:O8"/>
    <mergeCell ref="P7:P8"/>
    <mergeCell ref="I7:K7"/>
    <mergeCell ref="L7:N7"/>
    <mergeCell ref="O6:Q6"/>
    <mergeCell ref="AG6:AI6"/>
    <mergeCell ref="AA7:AC7"/>
    <mergeCell ref="AD7:AF7"/>
    <mergeCell ref="Q7:Q8"/>
    <mergeCell ref="AG7:AG8"/>
    <mergeCell ref="AH7:AH8"/>
    <mergeCell ref="AI7:AI8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L57"/>
  <sheetViews>
    <sheetView topLeftCell="A11" zoomScale="70" zoomScaleNormal="70" workbookViewId="0">
      <selection activeCell="C29" sqref="C29:AL29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>
      <c r="B2" s="1"/>
      <c r="C2" s="100" t="s">
        <v>35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*************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>
      <c r="B3" s="1"/>
      <c r="C3" s="19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************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*****русский*****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29.2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74.2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7"/>
      <c r="P9" s="47"/>
      <c r="Q9" s="47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spans="2:38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>
      <c r="B16" s="90" t="s">
        <v>13</v>
      </c>
      <c r="C16" s="91"/>
      <c r="D16" s="92"/>
      <c r="E16" s="44">
        <f>SUM(E9:E15)</f>
        <v>0</v>
      </c>
      <c r="F16" s="45">
        <f t="shared" ref="F16:AL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  <c r="AA16" s="45">
        <f t="shared" si="0"/>
        <v>0</v>
      </c>
      <c r="AB16" s="45">
        <f t="shared" si="0"/>
        <v>0</v>
      </c>
      <c r="AC16" s="45">
        <f t="shared" si="0"/>
        <v>0</v>
      </c>
      <c r="AD16" s="45">
        <f t="shared" si="0"/>
        <v>0</v>
      </c>
      <c r="AE16" s="45">
        <f t="shared" si="0"/>
        <v>0</v>
      </c>
      <c r="AF16" s="45">
        <f t="shared" si="0"/>
        <v>0</v>
      </c>
      <c r="AG16" s="45">
        <f t="shared" si="0"/>
        <v>0</v>
      </c>
      <c r="AH16" s="45">
        <f t="shared" si="0"/>
        <v>0</v>
      </c>
      <c r="AI16" s="45">
        <f t="shared" si="0"/>
        <v>0</v>
      </c>
      <c r="AJ16" s="45">
        <f t="shared" si="0"/>
        <v>0</v>
      </c>
      <c r="AK16" s="45">
        <f t="shared" si="0"/>
        <v>0</v>
      </c>
      <c r="AL16" s="45">
        <f t="shared" si="0"/>
        <v>0</v>
      </c>
    </row>
    <row r="17" spans="2:38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30" t="e">
        <f>O16*100/E16</f>
        <v>#DIV/0!</v>
      </c>
      <c r="P17" s="30" t="e">
        <f>P16*100/E16</f>
        <v>#DIV/0!</v>
      </c>
      <c r="Q17" s="30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  <c r="AA17" s="25" t="e">
        <f>AA16*100/E16</f>
        <v>#DIV/0!</v>
      </c>
      <c r="AB17" s="25" t="e">
        <f>AB16*100/E16</f>
        <v>#DIV/0!</v>
      </c>
      <c r="AC17" s="25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  <c r="AJ17" s="25" t="e">
        <f>AJ16*100/E16</f>
        <v>#DIV/0!</v>
      </c>
      <c r="AK17" s="25" t="e">
        <f>AK16*100/E16</f>
        <v>#DIV/0!</v>
      </c>
      <c r="AL17" s="25" t="e">
        <f>AL16*100/E16</f>
        <v>#DIV/0!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>
      <c r="B22" s="1"/>
      <c r="C22" s="100" t="s">
        <v>35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*************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>
      <c r="B23" s="1"/>
      <c r="C23" s="19" t="s">
        <v>38</v>
      </c>
      <c r="D23" s="19" t="str">
        <f>'группа раннего возраста'!D3</f>
        <v>*********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************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8" t="s">
        <v>29</v>
      </c>
      <c r="P27" s="98"/>
      <c r="Q27" s="98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2:38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>
      <c r="B36" s="90" t="s">
        <v>13</v>
      </c>
      <c r="C36" s="91"/>
      <c r="D36" s="92"/>
      <c r="E36" s="44">
        <f>SUM(E29:E35)</f>
        <v>0</v>
      </c>
      <c r="F36" s="45">
        <f t="shared" ref="F36:AL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</row>
    <row r="37" spans="2:38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>
      <c r="B42" s="1"/>
      <c r="C42" s="100" t="s">
        <v>35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*************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************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8" t="s">
        <v>29</v>
      </c>
      <c r="P47" s="98"/>
      <c r="Q47" s="98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  <mergeCell ref="B17:D17"/>
    <mergeCell ref="B16:D16"/>
    <mergeCell ref="B6:B8"/>
    <mergeCell ref="C6:C8"/>
    <mergeCell ref="D6:D8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L57"/>
  <sheetViews>
    <sheetView topLeftCell="A12" zoomScale="70" zoomScaleNormal="70" workbookViewId="0">
      <selection activeCell="C29" sqref="C29:AL29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>
      <c r="B2" s="1"/>
      <c r="C2" s="100" t="s">
        <v>36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*************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>
      <c r="B3" s="1"/>
      <c r="C3" s="19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************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*****русский*****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1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93" t="s">
        <v>29</v>
      </c>
      <c r="P7" s="94"/>
      <c r="Q7" s="9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66.7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spans="2:38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>
      <c r="B16" s="90" t="s">
        <v>13</v>
      </c>
      <c r="C16" s="91"/>
      <c r="D16" s="92"/>
      <c r="E16" s="44">
        <f>SUM(E9:E15)</f>
        <v>0</v>
      </c>
      <c r="F16" s="45">
        <f t="shared" ref="F16:AL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  <c r="AA16" s="45">
        <f t="shared" si="0"/>
        <v>0</v>
      </c>
      <c r="AB16" s="45">
        <f t="shared" si="0"/>
        <v>0</v>
      </c>
      <c r="AC16" s="45">
        <f t="shared" si="0"/>
        <v>0</v>
      </c>
      <c r="AD16" s="45">
        <f t="shared" si="0"/>
        <v>0</v>
      </c>
      <c r="AE16" s="45">
        <f t="shared" si="0"/>
        <v>0</v>
      </c>
      <c r="AF16" s="45">
        <f t="shared" si="0"/>
        <v>0</v>
      </c>
      <c r="AG16" s="45">
        <f t="shared" si="0"/>
        <v>0</v>
      </c>
      <c r="AH16" s="45">
        <f t="shared" si="0"/>
        <v>0</v>
      </c>
      <c r="AI16" s="45">
        <f t="shared" si="0"/>
        <v>0</v>
      </c>
      <c r="AJ16" s="45">
        <f t="shared" si="0"/>
        <v>0</v>
      </c>
      <c r="AK16" s="45">
        <f t="shared" si="0"/>
        <v>0</v>
      </c>
      <c r="AL16" s="45">
        <f t="shared" si="0"/>
        <v>0</v>
      </c>
    </row>
    <row r="17" spans="2:38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  <c r="AA17" s="25" t="e">
        <f>AA16*100/E16</f>
        <v>#DIV/0!</v>
      </c>
      <c r="AB17" s="25" t="e">
        <f>AB16*100/E16</f>
        <v>#DIV/0!</v>
      </c>
      <c r="AC17" s="25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  <c r="AJ17" s="25" t="e">
        <f>AJ16*100/E16</f>
        <v>#DIV/0!</v>
      </c>
      <c r="AK17" s="25" t="e">
        <f>AK16*100/E16</f>
        <v>#DIV/0!</v>
      </c>
      <c r="AL17" s="25" t="e">
        <f>AL16*100/E16</f>
        <v>#DIV/0!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>
      <c r="B22" s="1"/>
      <c r="C22" s="100" t="s">
        <v>36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*************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************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29</v>
      </c>
      <c r="P27" s="94"/>
      <c r="Q27" s="95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2:38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>
      <c r="B36" s="90" t="s">
        <v>13</v>
      </c>
      <c r="C36" s="91"/>
      <c r="D36" s="92"/>
      <c r="E36" s="44">
        <f>SUM(E29:E35)</f>
        <v>0</v>
      </c>
      <c r="F36" s="45">
        <f t="shared" ref="F36:AL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</row>
    <row r="37" spans="2:38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>
      <c r="B42" s="1"/>
      <c r="C42" s="100" t="s">
        <v>36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*************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************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29</v>
      </c>
      <c r="P47" s="94"/>
      <c r="Q47" s="95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>SUM(R49:R55)</f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C2:H2"/>
    <mergeCell ref="I7:K7"/>
    <mergeCell ref="I6:Q6"/>
    <mergeCell ref="L7:N7"/>
    <mergeCell ref="O7:Q7"/>
    <mergeCell ref="F7:F8"/>
    <mergeCell ref="E6:E8"/>
    <mergeCell ref="F6:H6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A27:AC27"/>
    <mergeCell ref="AD27:AF27"/>
    <mergeCell ref="AG27:AI27"/>
    <mergeCell ref="AJ27:AJ28"/>
    <mergeCell ref="AJ21:AL21"/>
    <mergeCell ref="R27:R28"/>
    <mergeCell ref="S27:S28"/>
    <mergeCell ref="T27:T28"/>
    <mergeCell ref="U27:W27"/>
    <mergeCell ref="X27:Z27"/>
    <mergeCell ref="G27:G28"/>
    <mergeCell ref="H27:H28"/>
    <mergeCell ref="I27:K27"/>
    <mergeCell ref="L27:N27"/>
    <mergeCell ref="O27:Q2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AO57"/>
  <sheetViews>
    <sheetView tabSelected="1" topLeftCell="R29" zoomScale="70" zoomScaleNormal="70" workbookViewId="0">
      <selection activeCell="AF49" sqref="AF49"/>
    </sheetView>
  </sheetViews>
  <sheetFormatPr defaultRowHeight="15"/>
  <cols>
    <col min="3" max="4" width="35.7109375" customWidth="1"/>
    <col min="5" max="41" width="10.7109375" customWidth="1"/>
  </cols>
  <sheetData>
    <row r="1" spans="2:4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9" t="s">
        <v>24</v>
      </c>
      <c r="AN1" s="99"/>
      <c r="AO1" s="99"/>
    </row>
    <row r="2" spans="2:41" ht="15" customHeight="1">
      <c r="B2" s="1"/>
      <c r="C2" s="100" t="s">
        <v>37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*************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>
      <c r="B3" s="1"/>
      <c r="C3" s="19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************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*****русский*****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3" t="s">
        <v>10</v>
      </c>
      <c r="V6" s="94"/>
      <c r="W6" s="95"/>
      <c r="X6" s="93" t="s">
        <v>11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5"/>
      <c r="AM6" s="98" t="s">
        <v>8</v>
      </c>
      <c r="AN6" s="98"/>
      <c r="AO6" s="98"/>
    </row>
    <row r="7" spans="2:41" ht="21.7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102" t="s">
        <v>30</v>
      </c>
      <c r="P7" s="103"/>
      <c r="Q7" s="104"/>
      <c r="R7" s="93" t="s">
        <v>29</v>
      </c>
      <c r="S7" s="94"/>
      <c r="T7" s="95"/>
      <c r="U7" s="96" t="s">
        <v>5</v>
      </c>
      <c r="V7" s="96" t="s">
        <v>6</v>
      </c>
      <c r="W7" s="96" t="s">
        <v>7</v>
      </c>
      <c r="X7" s="93" t="s">
        <v>26</v>
      </c>
      <c r="Y7" s="94"/>
      <c r="Z7" s="95"/>
      <c r="AA7" s="93" t="s">
        <v>22</v>
      </c>
      <c r="AB7" s="94"/>
      <c r="AC7" s="95"/>
      <c r="AD7" s="93" t="s">
        <v>27</v>
      </c>
      <c r="AE7" s="94"/>
      <c r="AF7" s="95"/>
      <c r="AG7" s="93" t="s">
        <v>28</v>
      </c>
      <c r="AH7" s="94"/>
      <c r="AI7" s="95"/>
      <c r="AJ7" s="93" t="s">
        <v>23</v>
      </c>
      <c r="AK7" s="94"/>
      <c r="AL7" s="95"/>
      <c r="AM7" s="96" t="s">
        <v>5</v>
      </c>
      <c r="AN7" s="96" t="s">
        <v>6</v>
      </c>
      <c r="AO7" s="96" t="s">
        <v>7</v>
      </c>
    </row>
    <row r="8" spans="2:41" ht="62.2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>
      <c r="B9" s="8">
        <v>1</v>
      </c>
      <c r="C9" s="42" t="s">
        <v>96</v>
      </c>
      <c r="D9" s="42" t="s">
        <v>94</v>
      </c>
      <c r="E9" s="43">
        <v>3</v>
      </c>
      <c r="F9" s="42"/>
      <c r="G9" s="42"/>
      <c r="H9" s="42">
        <v>3</v>
      </c>
      <c r="I9" s="42"/>
      <c r="J9" s="42"/>
      <c r="K9" s="42">
        <v>3</v>
      </c>
      <c r="L9" s="42"/>
      <c r="M9" s="42"/>
      <c r="N9" s="42">
        <v>3</v>
      </c>
      <c r="O9" s="47"/>
      <c r="P9" s="47"/>
      <c r="Q9" s="47">
        <v>3</v>
      </c>
      <c r="R9" s="42"/>
      <c r="S9" s="42"/>
      <c r="T9" s="42">
        <v>3</v>
      </c>
      <c r="U9" s="42"/>
      <c r="V9" s="42"/>
      <c r="W9" s="42">
        <v>3</v>
      </c>
      <c r="X9" s="42"/>
      <c r="Y9" s="42"/>
      <c r="Z9" s="42">
        <v>3</v>
      </c>
      <c r="AA9" s="42"/>
      <c r="AB9" s="42"/>
      <c r="AC9" s="42">
        <v>3</v>
      </c>
      <c r="AD9" s="42"/>
      <c r="AE9" s="42"/>
      <c r="AF9" s="42">
        <v>3</v>
      </c>
      <c r="AG9" s="42"/>
      <c r="AH9" s="42"/>
      <c r="AI9" s="42">
        <v>3</v>
      </c>
      <c r="AJ9" s="42"/>
      <c r="AK9" s="42"/>
      <c r="AL9" s="42">
        <v>3</v>
      </c>
      <c r="AM9" s="42"/>
      <c r="AN9" s="42"/>
      <c r="AO9" s="42">
        <v>3</v>
      </c>
    </row>
    <row r="10" spans="2:41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>
      <c r="B16" s="90" t="s">
        <v>13</v>
      </c>
      <c r="C16" s="91"/>
      <c r="D16" s="92"/>
      <c r="E16" s="45">
        <f>SUM(E9:E15)</f>
        <v>3</v>
      </c>
      <c r="F16" s="45">
        <f t="shared" ref="F16:AO16" si="0">SUM(F9:F15)</f>
        <v>0</v>
      </c>
      <c r="G16" s="45">
        <f t="shared" si="0"/>
        <v>0</v>
      </c>
      <c r="H16" s="45">
        <f t="shared" si="0"/>
        <v>3</v>
      </c>
      <c r="I16" s="45">
        <f t="shared" si="0"/>
        <v>0</v>
      </c>
      <c r="J16" s="45">
        <f t="shared" si="0"/>
        <v>0</v>
      </c>
      <c r="K16" s="45">
        <f t="shared" si="0"/>
        <v>3</v>
      </c>
      <c r="L16" s="45">
        <f t="shared" si="0"/>
        <v>0</v>
      </c>
      <c r="M16" s="45">
        <f t="shared" si="0"/>
        <v>0</v>
      </c>
      <c r="N16" s="45">
        <f t="shared" si="0"/>
        <v>3</v>
      </c>
      <c r="O16" s="50">
        <f t="shared" si="0"/>
        <v>0</v>
      </c>
      <c r="P16" s="50">
        <f t="shared" si="0"/>
        <v>0</v>
      </c>
      <c r="Q16" s="50">
        <f t="shared" si="0"/>
        <v>3</v>
      </c>
      <c r="R16" s="45">
        <f t="shared" si="0"/>
        <v>0</v>
      </c>
      <c r="S16" s="45">
        <f t="shared" si="0"/>
        <v>0</v>
      </c>
      <c r="T16" s="45">
        <f t="shared" si="0"/>
        <v>3</v>
      </c>
      <c r="U16" s="45">
        <f t="shared" si="0"/>
        <v>0</v>
      </c>
      <c r="V16" s="45">
        <f t="shared" si="0"/>
        <v>0</v>
      </c>
      <c r="W16" s="45">
        <f t="shared" si="0"/>
        <v>3</v>
      </c>
      <c r="X16" s="45">
        <f t="shared" si="0"/>
        <v>0</v>
      </c>
      <c r="Y16" s="45">
        <f t="shared" si="0"/>
        <v>0</v>
      </c>
      <c r="Z16" s="45">
        <f t="shared" si="0"/>
        <v>3</v>
      </c>
      <c r="AA16" s="45">
        <f t="shared" si="0"/>
        <v>0</v>
      </c>
      <c r="AB16" s="45">
        <f t="shared" si="0"/>
        <v>0</v>
      </c>
      <c r="AC16" s="45">
        <f t="shared" si="0"/>
        <v>3</v>
      </c>
      <c r="AD16" s="45">
        <f t="shared" si="0"/>
        <v>0</v>
      </c>
      <c r="AE16" s="45">
        <f t="shared" si="0"/>
        <v>0</v>
      </c>
      <c r="AF16" s="45">
        <f t="shared" si="0"/>
        <v>3</v>
      </c>
      <c r="AG16" s="45">
        <f t="shared" si="0"/>
        <v>0</v>
      </c>
      <c r="AH16" s="45">
        <f t="shared" si="0"/>
        <v>0</v>
      </c>
      <c r="AI16" s="45">
        <f t="shared" si="0"/>
        <v>3</v>
      </c>
      <c r="AJ16" s="45">
        <f t="shared" si="0"/>
        <v>0</v>
      </c>
      <c r="AK16" s="45">
        <f t="shared" si="0"/>
        <v>0</v>
      </c>
      <c r="AL16" s="45">
        <f t="shared" si="0"/>
        <v>3</v>
      </c>
      <c r="AM16" s="45">
        <f t="shared" si="0"/>
        <v>0</v>
      </c>
      <c r="AN16" s="45">
        <f t="shared" si="0"/>
        <v>0</v>
      </c>
      <c r="AO16" s="45">
        <f t="shared" si="0"/>
        <v>3</v>
      </c>
    </row>
    <row r="17" spans="2:41" ht="15.75">
      <c r="B17" s="90" t="s">
        <v>14</v>
      </c>
      <c r="C17" s="91"/>
      <c r="D17" s="91"/>
      <c r="E17" s="6">
        <f>E16*100/E16</f>
        <v>100</v>
      </c>
      <c r="F17" s="26">
        <f>F16*100/E16</f>
        <v>0</v>
      </c>
      <c r="G17" s="25">
        <f>G16*100/E16</f>
        <v>0</v>
      </c>
      <c r="H17" s="25">
        <f>H16*100/E16</f>
        <v>100</v>
      </c>
      <c r="I17" s="25">
        <f>I16*100/E16</f>
        <v>0</v>
      </c>
      <c r="J17" s="25">
        <f>J16*100/E16</f>
        <v>0</v>
      </c>
      <c r="K17" s="25">
        <f>K16*100/E16</f>
        <v>100</v>
      </c>
      <c r="L17" s="25">
        <f>L16*100/E16</f>
        <v>0</v>
      </c>
      <c r="M17" s="25">
        <f>M16*100/E16</f>
        <v>0</v>
      </c>
      <c r="N17" s="25">
        <f>N16*100/E16</f>
        <v>100</v>
      </c>
      <c r="O17" s="30">
        <f>O16*100/E16</f>
        <v>0</v>
      </c>
      <c r="P17" s="30">
        <f>P16*100/E16</f>
        <v>0</v>
      </c>
      <c r="Q17" s="30">
        <f>Q16*100/E16</f>
        <v>100</v>
      </c>
      <c r="R17" s="25">
        <f>R16*100/E16</f>
        <v>0</v>
      </c>
      <c r="S17" s="25">
        <f>S16*100/E16</f>
        <v>0</v>
      </c>
      <c r="T17" s="25">
        <f>T16*100/E16</f>
        <v>100</v>
      </c>
      <c r="U17" s="25">
        <f>U16*100/E16</f>
        <v>0</v>
      </c>
      <c r="V17" s="25">
        <f>V16*100/E16</f>
        <v>0</v>
      </c>
      <c r="W17" s="25">
        <f>W16*100/E16</f>
        <v>100</v>
      </c>
      <c r="X17" s="25">
        <f>X16*100/E16</f>
        <v>0</v>
      </c>
      <c r="Y17" s="25">
        <f>Y16*100/E16</f>
        <v>0</v>
      </c>
      <c r="Z17" s="25">
        <f>Z16*100/E16</f>
        <v>100</v>
      </c>
      <c r="AA17" s="25">
        <f>AA16*100/E16</f>
        <v>0</v>
      </c>
      <c r="AB17" s="25">
        <f>AB16*100/E16</f>
        <v>0</v>
      </c>
      <c r="AC17" s="25">
        <f>AC16*100/E16</f>
        <v>100</v>
      </c>
      <c r="AD17" s="25">
        <f>AD16*100/E16</f>
        <v>0</v>
      </c>
      <c r="AE17" s="25">
        <f>AE16*100/E16</f>
        <v>0</v>
      </c>
      <c r="AF17" s="25">
        <f>AF16*100/E16</f>
        <v>100</v>
      </c>
      <c r="AG17" s="25">
        <f>AG16*100/E16</f>
        <v>0</v>
      </c>
      <c r="AH17" s="25">
        <f>AH16*100/E16</f>
        <v>0</v>
      </c>
      <c r="AI17" s="25">
        <f>AI16*100/E16</f>
        <v>100</v>
      </c>
      <c r="AJ17" s="25">
        <f>AJ16*100/E16</f>
        <v>0</v>
      </c>
      <c r="AK17" s="25">
        <f>AK16*100/E16</f>
        <v>0</v>
      </c>
      <c r="AL17" s="25">
        <f>AL16*100/E16</f>
        <v>100</v>
      </c>
      <c r="AM17" s="25">
        <f>AM16*100/E16</f>
        <v>0</v>
      </c>
      <c r="AN17" s="25">
        <f>AN16*100/E16</f>
        <v>0</v>
      </c>
      <c r="AO17" s="25">
        <f>AO16*100/E16</f>
        <v>100</v>
      </c>
    </row>
    <row r="21" spans="2:4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9" t="s">
        <v>24</v>
      </c>
      <c r="AN21" s="99"/>
      <c r="AO21" s="99"/>
    </row>
    <row r="22" spans="2:41" ht="15.75">
      <c r="B22" s="1"/>
      <c r="C22" s="100" t="s">
        <v>37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*************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************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**********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93" t="s">
        <v>10</v>
      </c>
      <c r="V26" s="94"/>
      <c r="W26" s="95"/>
      <c r="X26" s="93" t="s">
        <v>11</v>
      </c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98" t="s">
        <v>8</v>
      </c>
      <c r="AN26" s="98"/>
      <c r="AO26" s="98"/>
    </row>
    <row r="27" spans="2:41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30</v>
      </c>
      <c r="P27" s="94"/>
      <c r="Q27" s="95"/>
      <c r="R27" s="93" t="s">
        <v>29</v>
      </c>
      <c r="S27" s="94"/>
      <c r="T27" s="95"/>
      <c r="U27" s="96" t="s">
        <v>5</v>
      </c>
      <c r="V27" s="96" t="s">
        <v>6</v>
      </c>
      <c r="W27" s="96" t="s">
        <v>7</v>
      </c>
      <c r="X27" s="93" t="s">
        <v>26</v>
      </c>
      <c r="Y27" s="94"/>
      <c r="Z27" s="95"/>
      <c r="AA27" s="93" t="s">
        <v>22</v>
      </c>
      <c r="AB27" s="94"/>
      <c r="AC27" s="95"/>
      <c r="AD27" s="93" t="s">
        <v>27</v>
      </c>
      <c r="AE27" s="94"/>
      <c r="AF27" s="95"/>
      <c r="AG27" s="93" t="s">
        <v>28</v>
      </c>
      <c r="AH27" s="94"/>
      <c r="AI27" s="95"/>
      <c r="AJ27" s="93" t="s">
        <v>23</v>
      </c>
      <c r="AK27" s="94"/>
      <c r="AL27" s="95"/>
      <c r="AM27" s="96" t="s">
        <v>5</v>
      </c>
      <c r="AN27" s="96" t="s">
        <v>6</v>
      </c>
      <c r="AO27" s="96" t="s">
        <v>7</v>
      </c>
    </row>
    <row r="28" spans="2:41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>
      <c r="B29" s="17">
        <v>1</v>
      </c>
      <c r="C29" s="42" t="s">
        <v>92</v>
      </c>
      <c r="D29" s="42" t="s">
        <v>91</v>
      </c>
      <c r="E29" s="43">
        <v>3</v>
      </c>
      <c r="F29" s="42"/>
      <c r="G29" s="42"/>
      <c r="H29" s="42">
        <v>3</v>
      </c>
      <c r="I29" s="42"/>
      <c r="J29" s="42"/>
      <c r="K29" s="42">
        <v>3</v>
      </c>
      <c r="L29" s="42"/>
      <c r="M29" s="42"/>
      <c r="N29" s="42">
        <v>3</v>
      </c>
      <c r="O29" s="42"/>
      <c r="P29" s="42"/>
      <c r="Q29" s="42">
        <v>3</v>
      </c>
      <c r="R29" s="42"/>
      <c r="S29" s="42"/>
      <c r="T29" s="42">
        <v>3</v>
      </c>
      <c r="U29" s="42"/>
      <c r="V29" s="42"/>
      <c r="W29" s="42">
        <v>3</v>
      </c>
      <c r="X29" s="42"/>
      <c r="Y29" s="42"/>
      <c r="Z29" s="42">
        <v>3</v>
      </c>
      <c r="AA29" s="42"/>
      <c r="AB29" s="42"/>
      <c r="AC29" s="42">
        <v>3</v>
      </c>
      <c r="AD29" s="42"/>
      <c r="AE29" s="42"/>
      <c r="AF29" s="42">
        <v>3</v>
      </c>
      <c r="AG29" s="42"/>
      <c r="AH29" s="42"/>
      <c r="AI29" s="42">
        <v>3</v>
      </c>
      <c r="AJ29" s="42"/>
      <c r="AK29" s="42"/>
      <c r="AL29" s="42">
        <v>3</v>
      </c>
      <c r="AM29" s="42"/>
      <c r="AN29" s="42"/>
      <c r="AO29" s="42" t="s">
        <v>93</v>
      </c>
    </row>
    <row r="30" spans="2:41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>
      <c r="B36" s="90" t="s">
        <v>13</v>
      </c>
      <c r="C36" s="91"/>
      <c r="D36" s="92"/>
      <c r="E36" s="45">
        <f>SUM(E29:E35)</f>
        <v>3</v>
      </c>
      <c r="F36" s="45">
        <f t="shared" ref="F36:AO36" si="1">SUM(F29:F35)</f>
        <v>0</v>
      </c>
      <c r="G36" s="45">
        <f t="shared" si="1"/>
        <v>0</v>
      </c>
      <c r="H36" s="45">
        <f t="shared" si="1"/>
        <v>3</v>
      </c>
      <c r="I36" s="45">
        <f t="shared" si="1"/>
        <v>0</v>
      </c>
      <c r="J36" s="45">
        <f t="shared" si="1"/>
        <v>0</v>
      </c>
      <c r="K36" s="45">
        <f t="shared" si="1"/>
        <v>3</v>
      </c>
      <c r="L36" s="45">
        <f t="shared" si="1"/>
        <v>0</v>
      </c>
      <c r="M36" s="45">
        <f t="shared" si="1"/>
        <v>0</v>
      </c>
      <c r="N36" s="45">
        <f t="shared" si="1"/>
        <v>3</v>
      </c>
      <c r="O36" s="45">
        <f t="shared" si="1"/>
        <v>0</v>
      </c>
      <c r="P36" s="45">
        <f t="shared" si="1"/>
        <v>0</v>
      </c>
      <c r="Q36" s="45">
        <f t="shared" si="1"/>
        <v>3</v>
      </c>
      <c r="R36" s="45">
        <f t="shared" si="1"/>
        <v>0</v>
      </c>
      <c r="S36" s="45">
        <f t="shared" si="1"/>
        <v>0</v>
      </c>
      <c r="T36" s="45">
        <f t="shared" si="1"/>
        <v>3</v>
      </c>
      <c r="U36" s="45">
        <f t="shared" si="1"/>
        <v>0</v>
      </c>
      <c r="V36" s="45">
        <f t="shared" si="1"/>
        <v>0</v>
      </c>
      <c r="W36" s="45">
        <f t="shared" si="1"/>
        <v>3</v>
      </c>
      <c r="X36" s="45">
        <f t="shared" si="1"/>
        <v>0</v>
      </c>
      <c r="Y36" s="45">
        <f t="shared" si="1"/>
        <v>0</v>
      </c>
      <c r="Z36" s="45">
        <f t="shared" si="1"/>
        <v>3</v>
      </c>
      <c r="AA36" s="45">
        <f t="shared" si="1"/>
        <v>0</v>
      </c>
      <c r="AB36" s="45">
        <f t="shared" si="1"/>
        <v>0</v>
      </c>
      <c r="AC36" s="45">
        <f t="shared" si="1"/>
        <v>3</v>
      </c>
      <c r="AD36" s="45">
        <f t="shared" si="1"/>
        <v>0</v>
      </c>
      <c r="AE36" s="45">
        <f t="shared" si="1"/>
        <v>0</v>
      </c>
      <c r="AF36" s="45">
        <f t="shared" si="1"/>
        <v>3</v>
      </c>
      <c r="AG36" s="45">
        <f t="shared" si="1"/>
        <v>0</v>
      </c>
      <c r="AH36" s="45">
        <f t="shared" si="1"/>
        <v>0</v>
      </c>
      <c r="AI36" s="45">
        <f t="shared" si="1"/>
        <v>3</v>
      </c>
      <c r="AJ36" s="45">
        <f t="shared" si="1"/>
        <v>0</v>
      </c>
      <c r="AK36" s="45">
        <f t="shared" si="1"/>
        <v>0</v>
      </c>
      <c r="AL36" s="45">
        <f t="shared" si="1"/>
        <v>3</v>
      </c>
      <c r="AM36" s="45">
        <f t="shared" si="1"/>
        <v>0</v>
      </c>
      <c r="AN36" s="45">
        <f t="shared" si="1"/>
        <v>0</v>
      </c>
      <c r="AO36" s="45">
        <f t="shared" si="1"/>
        <v>0</v>
      </c>
    </row>
    <row r="37" spans="2:41" ht="15.75">
      <c r="B37" s="90" t="s">
        <v>14</v>
      </c>
      <c r="C37" s="91"/>
      <c r="D37" s="91"/>
      <c r="E37" s="6">
        <f>E36*100/E36</f>
        <v>100</v>
      </c>
      <c r="F37" s="26">
        <f>F36*100/E36</f>
        <v>0</v>
      </c>
      <c r="G37" s="25">
        <f>G36*100/E36</f>
        <v>0</v>
      </c>
      <c r="H37" s="25">
        <f>H36*100/E36</f>
        <v>100</v>
      </c>
      <c r="I37" s="25">
        <f>I36*100/E36</f>
        <v>0</v>
      </c>
      <c r="J37" s="25">
        <f>J36*100/E36</f>
        <v>0</v>
      </c>
      <c r="K37" s="25">
        <f>K36*100/E36</f>
        <v>100</v>
      </c>
      <c r="L37" s="25">
        <f>L36*100/E36</f>
        <v>0</v>
      </c>
      <c r="M37" s="25">
        <f>M36*100/E36</f>
        <v>0</v>
      </c>
      <c r="N37" s="25">
        <f>N36*100/E36</f>
        <v>100</v>
      </c>
      <c r="O37" s="25">
        <f>O36*100/E36</f>
        <v>0</v>
      </c>
      <c r="P37" s="25">
        <f>P36*100/E36</f>
        <v>0</v>
      </c>
      <c r="Q37" s="25">
        <f>Q36*100/E36</f>
        <v>100</v>
      </c>
      <c r="R37" s="25">
        <f>R36*100/E36</f>
        <v>0</v>
      </c>
      <c r="S37" s="25">
        <f>S36*100/E36</f>
        <v>0</v>
      </c>
      <c r="T37" s="25">
        <f>T36*100/E36</f>
        <v>100</v>
      </c>
      <c r="U37" s="25">
        <f>U36*100/E36</f>
        <v>0</v>
      </c>
      <c r="V37" s="25">
        <f>V36*100/E36</f>
        <v>0</v>
      </c>
      <c r="W37" s="25">
        <f>W36*100/E36</f>
        <v>100</v>
      </c>
      <c r="X37" s="25">
        <f>X36*100/E36</f>
        <v>0</v>
      </c>
      <c r="Y37" s="25">
        <f>Y36*100/E36</f>
        <v>0</v>
      </c>
      <c r="Z37" s="25">
        <f>Z36*100/E36</f>
        <v>100</v>
      </c>
      <c r="AA37" s="25">
        <f>AA36*100/E36</f>
        <v>0</v>
      </c>
      <c r="AB37" s="25">
        <f>AB36*100/E36</f>
        <v>0</v>
      </c>
      <c r="AC37" s="25">
        <f>AC36*100/E36</f>
        <v>100</v>
      </c>
      <c r="AD37" s="25">
        <f>AD36*100/E36</f>
        <v>0</v>
      </c>
      <c r="AE37" s="25">
        <f>AE36*100/E36</f>
        <v>0</v>
      </c>
      <c r="AF37" s="25">
        <f>AF36*100/E36</f>
        <v>100</v>
      </c>
      <c r="AG37" s="25">
        <f>AG36*100/E36</f>
        <v>0</v>
      </c>
      <c r="AH37" s="25">
        <f>AH36*100/E36</f>
        <v>0</v>
      </c>
      <c r="AI37" s="25">
        <f>AI36*100/E36</f>
        <v>100</v>
      </c>
      <c r="AJ37" s="25">
        <f>AJ36*100/E36</f>
        <v>0</v>
      </c>
      <c r="AK37" s="25">
        <f>AK36*100/E36</f>
        <v>0</v>
      </c>
      <c r="AL37" s="25">
        <f>AL36*100/E36</f>
        <v>100</v>
      </c>
      <c r="AM37" s="25">
        <f>AM36*100/E36</f>
        <v>0</v>
      </c>
      <c r="AN37" s="25">
        <f>AN36*100/E36</f>
        <v>0</v>
      </c>
      <c r="AO37" s="25">
        <f>AO36*100/E36</f>
        <v>0</v>
      </c>
    </row>
    <row r="41" spans="2:4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9" t="s">
        <v>24</v>
      </c>
      <c r="AN41" s="99"/>
      <c r="AO41" s="99"/>
    </row>
    <row r="42" spans="2:41" ht="15.75">
      <c r="B42" s="1"/>
      <c r="C42" s="100" t="s">
        <v>37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*************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************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3" t="s">
        <v>10</v>
      </c>
      <c r="V46" s="94"/>
      <c r="W46" s="95"/>
      <c r="X46" s="93" t="s">
        <v>11</v>
      </c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5"/>
      <c r="AM46" s="98" t="s">
        <v>8</v>
      </c>
      <c r="AN46" s="98"/>
      <c r="AO46" s="98"/>
    </row>
    <row r="47" spans="2:41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30</v>
      </c>
      <c r="P47" s="94"/>
      <c r="Q47" s="95"/>
      <c r="R47" s="93" t="s">
        <v>29</v>
      </c>
      <c r="S47" s="94"/>
      <c r="T47" s="95"/>
      <c r="U47" s="96" t="s">
        <v>5</v>
      </c>
      <c r="V47" s="96" t="s">
        <v>6</v>
      </c>
      <c r="W47" s="96" t="s">
        <v>7</v>
      </c>
      <c r="X47" s="93" t="s">
        <v>26</v>
      </c>
      <c r="Y47" s="94"/>
      <c r="Z47" s="95"/>
      <c r="AA47" s="93" t="s">
        <v>22</v>
      </c>
      <c r="AB47" s="94"/>
      <c r="AC47" s="95"/>
      <c r="AD47" s="93" t="s">
        <v>27</v>
      </c>
      <c r="AE47" s="94"/>
      <c r="AF47" s="95"/>
      <c r="AG47" s="93" t="s">
        <v>28</v>
      </c>
      <c r="AH47" s="94"/>
      <c r="AI47" s="95"/>
      <c r="AJ47" s="93" t="s">
        <v>23</v>
      </c>
      <c r="AK47" s="94"/>
      <c r="AL47" s="95"/>
      <c r="AM47" s="96" t="s">
        <v>5</v>
      </c>
      <c r="AN47" s="96" t="s">
        <v>6</v>
      </c>
      <c r="AO47" s="96" t="s">
        <v>7</v>
      </c>
    </row>
    <row r="48" spans="2:41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>
      <c r="B49" s="17">
        <v>1</v>
      </c>
      <c r="C49" s="42" t="s">
        <v>95</v>
      </c>
      <c r="D49" s="42" t="s">
        <v>94</v>
      </c>
      <c r="E49" s="43">
        <v>3</v>
      </c>
      <c r="F49" s="42">
        <v>2</v>
      </c>
      <c r="G49" s="42"/>
      <c r="H49" s="42">
        <v>1</v>
      </c>
      <c r="I49" s="42"/>
      <c r="J49" s="42"/>
      <c r="K49" s="42">
        <v>3</v>
      </c>
      <c r="L49" s="42"/>
      <c r="M49" s="42"/>
      <c r="N49" s="42">
        <v>3</v>
      </c>
      <c r="O49" s="42"/>
      <c r="P49" s="42">
        <v>2</v>
      </c>
      <c r="Q49" s="42">
        <v>1</v>
      </c>
      <c r="R49" s="42"/>
      <c r="S49" s="42"/>
      <c r="T49" s="42">
        <v>3</v>
      </c>
      <c r="U49" s="42">
        <v>2</v>
      </c>
      <c r="V49" s="42">
        <v>1</v>
      </c>
      <c r="W49" s="42"/>
      <c r="X49" s="42"/>
      <c r="Y49" s="42">
        <v>1</v>
      </c>
      <c r="Z49" s="42">
        <v>2</v>
      </c>
      <c r="AA49" s="42"/>
      <c r="AB49" s="42">
        <v>1</v>
      </c>
      <c r="AC49" s="42">
        <v>2</v>
      </c>
      <c r="AD49" s="42"/>
      <c r="AE49" s="42">
        <v>1</v>
      </c>
      <c r="AF49" s="42">
        <v>2</v>
      </c>
      <c r="AG49" s="42"/>
      <c r="AH49" s="42">
        <v>1</v>
      </c>
      <c r="AI49" s="42">
        <v>2</v>
      </c>
      <c r="AJ49" s="42"/>
      <c r="AK49" s="42"/>
      <c r="AL49" s="42">
        <v>3</v>
      </c>
      <c r="AM49" s="42"/>
      <c r="AN49" s="42">
        <v>2</v>
      </c>
      <c r="AO49" s="42">
        <v>1</v>
      </c>
    </row>
    <row r="50" spans="2:41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>
      <c r="B56" s="90" t="s">
        <v>13</v>
      </c>
      <c r="C56" s="91"/>
      <c r="D56" s="92"/>
      <c r="E56" s="45">
        <f>SUM(E49:E55)</f>
        <v>3</v>
      </c>
      <c r="F56" s="45">
        <f t="shared" ref="F56:AO56" si="2">SUM(F49:F55)</f>
        <v>2</v>
      </c>
      <c r="G56" s="45">
        <f t="shared" si="2"/>
        <v>0</v>
      </c>
      <c r="H56" s="45">
        <f t="shared" si="2"/>
        <v>1</v>
      </c>
      <c r="I56" s="45">
        <f t="shared" si="2"/>
        <v>0</v>
      </c>
      <c r="J56" s="45">
        <f t="shared" si="2"/>
        <v>0</v>
      </c>
      <c r="K56" s="45">
        <f t="shared" si="2"/>
        <v>3</v>
      </c>
      <c r="L56" s="45">
        <f t="shared" si="2"/>
        <v>0</v>
      </c>
      <c r="M56" s="45">
        <f t="shared" si="2"/>
        <v>0</v>
      </c>
      <c r="N56" s="45">
        <f t="shared" si="2"/>
        <v>3</v>
      </c>
      <c r="O56" s="45">
        <f t="shared" si="2"/>
        <v>0</v>
      </c>
      <c r="P56" s="45">
        <f t="shared" si="2"/>
        <v>2</v>
      </c>
      <c r="Q56" s="45">
        <f t="shared" si="2"/>
        <v>1</v>
      </c>
      <c r="R56" s="45">
        <f t="shared" si="2"/>
        <v>0</v>
      </c>
      <c r="S56" s="45">
        <f t="shared" si="2"/>
        <v>0</v>
      </c>
      <c r="T56" s="45">
        <f t="shared" si="2"/>
        <v>3</v>
      </c>
      <c r="U56" s="45">
        <f t="shared" si="2"/>
        <v>2</v>
      </c>
      <c r="V56" s="45">
        <f t="shared" si="2"/>
        <v>1</v>
      </c>
      <c r="W56" s="45">
        <f t="shared" si="2"/>
        <v>0</v>
      </c>
      <c r="X56" s="45">
        <f t="shared" si="2"/>
        <v>0</v>
      </c>
      <c r="Y56" s="45">
        <f t="shared" si="2"/>
        <v>1</v>
      </c>
      <c r="Z56" s="45">
        <f t="shared" si="2"/>
        <v>2</v>
      </c>
      <c r="AA56" s="45">
        <f t="shared" si="2"/>
        <v>0</v>
      </c>
      <c r="AB56" s="45">
        <f t="shared" si="2"/>
        <v>1</v>
      </c>
      <c r="AC56" s="45">
        <f t="shared" si="2"/>
        <v>2</v>
      </c>
      <c r="AD56" s="45">
        <f t="shared" si="2"/>
        <v>0</v>
      </c>
      <c r="AE56" s="45">
        <f t="shared" si="2"/>
        <v>1</v>
      </c>
      <c r="AF56" s="45">
        <f t="shared" si="2"/>
        <v>2</v>
      </c>
      <c r="AG56" s="45">
        <f t="shared" si="2"/>
        <v>0</v>
      </c>
      <c r="AH56" s="45">
        <f t="shared" si="2"/>
        <v>1</v>
      </c>
      <c r="AI56" s="45">
        <f t="shared" si="2"/>
        <v>2</v>
      </c>
      <c r="AJ56" s="45">
        <f t="shared" si="2"/>
        <v>0</v>
      </c>
      <c r="AK56" s="45">
        <f t="shared" si="2"/>
        <v>0</v>
      </c>
      <c r="AL56" s="45">
        <f t="shared" si="2"/>
        <v>3</v>
      </c>
      <c r="AM56" s="45">
        <f t="shared" si="2"/>
        <v>0</v>
      </c>
      <c r="AN56" s="45">
        <f t="shared" si="2"/>
        <v>2</v>
      </c>
      <c r="AO56" s="45">
        <f t="shared" si="2"/>
        <v>1</v>
      </c>
    </row>
    <row r="57" spans="2:41" ht="15.75">
      <c r="B57" s="90" t="s">
        <v>14</v>
      </c>
      <c r="C57" s="91"/>
      <c r="D57" s="91"/>
      <c r="E57" s="6">
        <f>E56*100/E56</f>
        <v>100</v>
      </c>
      <c r="F57" s="26">
        <f>F56*100/E56</f>
        <v>66.666666666666671</v>
      </c>
      <c r="G57" s="25">
        <f>G56*100/E56</f>
        <v>0</v>
      </c>
      <c r="H57" s="25">
        <f>H56*100/E56</f>
        <v>33.333333333333336</v>
      </c>
      <c r="I57" s="25">
        <f>I56*100/E56</f>
        <v>0</v>
      </c>
      <c r="J57" s="25">
        <f>J56*100/E56</f>
        <v>0</v>
      </c>
      <c r="K57" s="25">
        <f>K56*100/E56</f>
        <v>100</v>
      </c>
      <c r="L57" s="25">
        <f>L56*100/E56</f>
        <v>0</v>
      </c>
      <c r="M57" s="25">
        <f>M56*100/E56</f>
        <v>0</v>
      </c>
      <c r="N57" s="25">
        <f>N56*100/E56</f>
        <v>100</v>
      </c>
      <c r="O57" s="25">
        <f>O56*100/E56</f>
        <v>0</v>
      </c>
      <c r="P57" s="25">
        <f>P56*100/E56</f>
        <v>66.666666666666671</v>
      </c>
      <c r="Q57" s="25">
        <f>Q56*100/E56</f>
        <v>33.333333333333336</v>
      </c>
      <c r="R57" s="25">
        <f>R56*100/E56</f>
        <v>0</v>
      </c>
      <c r="S57" s="25">
        <f>S56*100/E56</f>
        <v>0</v>
      </c>
      <c r="T57" s="25">
        <f>T56*100/E56</f>
        <v>100</v>
      </c>
      <c r="U57" s="25">
        <f>U56*100/E56</f>
        <v>66.666666666666671</v>
      </c>
      <c r="V57" s="25">
        <f>V56*100/E56</f>
        <v>33.333333333333336</v>
      </c>
      <c r="W57" s="25">
        <f>W56*100/E56</f>
        <v>0</v>
      </c>
      <c r="X57" s="25">
        <f>X56*100/E56</f>
        <v>0</v>
      </c>
      <c r="Y57" s="25">
        <f>Y56*100/E56</f>
        <v>33.333333333333336</v>
      </c>
      <c r="Z57" s="25">
        <f>Z56*100/E56</f>
        <v>66.666666666666671</v>
      </c>
      <c r="AA57" s="25">
        <f>AA56*100/E56</f>
        <v>0</v>
      </c>
      <c r="AB57" s="25">
        <f>AB56*100/E56</f>
        <v>33.333333333333336</v>
      </c>
      <c r="AC57" s="25">
        <f>AC56*100/E56</f>
        <v>66.666666666666671</v>
      </c>
      <c r="AD57" s="25">
        <f>AD56*100/E56</f>
        <v>0</v>
      </c>
      <c r="AE57" s="25">
        <f>AE56*100/E56</f>
        <v>33.333333333333336</v>
      </c>
      <c r="AF57" s="25">
        <f>AF56*100/E56</f>
        <v>66.666666666666671</v>
      </c>
      <c r="AG57" s="25">
        <f>AG56*100/E56</f>
        <v>0</v>
      </c>
      <c r="AH57" s="25">
        <f>AH56*100/E56</f>
        <v>33.333333333333336</v>
      </c>
      <c r="AI57" s="25">
        <f>AI56*100/E56</f>
        <v>66.666666666666671</v>
      </c>
      <c r="AJ57" s="25">
        <f>AJ56*100/E56</f>
        <v>0</v>
      </c>
      <c r="AK57" s="25">
        <f>AK56*100/E56</f>
        <v>0</v>
      </c>
      <c r="AL57" s="25">
        <f>AL56*100/E56</f>
        <v>100</v>
      </c>
      <c r="AM57" s="25">
        <f>AM56*100/E56</f>
        <v>0</v>
      </c>
      <c r="AN57" s="25">
        <f>AN56*100/E56</f>
        <v>66.666666666666671</v>
      </c>
      <c r="AO57" s="25">
        <f>AO56*100/E56</f>
        <v>33.333333333333336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  <mergeCell ref="B17:D17"/>
    <mergeCell ref="B16:D16"/>
    <mergeCell ref="B6:B8"/>
    <mergeCell ref="C6:C8"/>
    <mergeCell ref="D6:D8"/>
    <mergeCell ref="O7:Q7"/>
    <mergeCell ref="R7:T7"/>
    <mergeCell ref="I6:T6"/>
    <mergeCell ref="U7:U8"/>
    <mergeCell ref="V7:V8"/>
    <mergeCell ref="W7:W8"/>
    <mergeCell ref="AM7:AM8"/>
    <mergeCell ref="AN7:AN8"/>
    <mergeCell ref="X6:AL6"/>
    <mergeCell ref="X7:Z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B36:D36"/>
    <mergeCell ref="B37:D37"/>
    <mergeCell ref="B26:B28"/>
    <mergeCell ref="C26:C28"/>
    <mergeCell ref="D26:D28"/>
    <mergeCell ref="E26:E28"/>
    <mergeCell ref="F26:H26"/>
    <mergeCell ref="I26:T26"/>
    <mergeCell ref="U26:W26"/>
    <mergeCell ref="X26:AL26"/>
    <mergeCell ref="AJ27:AL27"/>
    <mergeCell ref="AM26:AO26"/>
    <mergeCell ref="F27:F28"/>
    <mergeCell ref="G27:G28"/>
    <mergeCell ref="AD27:AF27"/>
    <mergeCell ref="AG27:AI2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B56:D56"/>
    <mergeCell ref="B57:D57"/>
    <mergeCell ref="B46:B48"/>
    <mergeCell ref="C46:C48"/>
    <mergeCell ref="D46:D48"/>
    <mergeCell ref="E46:E48"/>
    <mergeCell ref="F46:H46"/>
    <mergeCell ref="I46:T46"/>
    <mergeCell ref="U46:W46"/>
    <mergeCell ref="X46:AL46"/>
    <mergeCell ref="AJ47:AL47"/>
    <mergeCell ref="AM46:AO46"/>
    <mergeCell ref="F47:F48"/>
    <mergeCell ref="G47:G48"/>
    <mergeCell ref="AD47:AF47"/>
    <mergeCell ref="AG47:AI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Y48"/>
  <sheetViews>
    <sheetView zoomScale="70" zoomScaleNormal="70" workbookViewId="0">
      <selection activeCell="D8" sqref="D8"/>
    </sheetView>
  </sheetViews>
  <sheetFormatPr defaultRowHeight="15"/>
  <cols>
    <col min="2" max="2" width="6.42578125" customWidth="1"/>
    <col min="3" max="3" width="35.7109375" customWidth="1"/>
    <col min="4" max="25" width="10.7109375" customWidth="1"/>
  </cols>
  <sheetData>
    <row r="1" spans="2:25">
      <c r="X1" s="99" t="s">
        <v>24</v>
      </c>
      <c r="Y1" s="99"/>
    </row>
    <row r="2" spans="2:25" ht="15.75">
      <c r="B2" s="1"/>
      <c r="C2" s="100" t="s">
        <v>1</v>
      </c>
      <c r="D2" s="100"/>
      <c r="E2" s="100"/>
      <c r="F2" s="100"/>
      <c r="G2" s="100"/>
      <c r="H2" s="1"/>
      <c r="I2" s="1"/>
      <c r="J2" s="1"/>
      <c r="K2" s="19" t="s">
        <v>39</v>
      </c>
      <c r="L2" s="19"/>
      <c r="M2" s="16" t="str">
        <f>'младшая группа'!Q2</f>
        <v>*************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>
      <c r="C3" s="16" t="s">
        <v>38</v>
      </c>
      <c r="D3" s="16" t="str">
        <f>'младшая группа'!D3</f>
        <v>Таран А.А  КГУ "Общеобразовательная школа №7" мини- центр "Искорка"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************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*****русский*****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>
      <c r="B6" s="101" t="s">
        <v>0</v>
      </c>
      <c r="C6" s="98" t="s">
        <v>15</v>
      </c>
      <c r="D6" s="98" t="s">
        <v>12</v>
      </c>
      <c r="E6" s="101" t="s">
        <v>4</v>
      </c>
      <c r="F6" s="101"/>
      <c r="G6" s="101"/>
      <c r="H6" s="98" t="s">
        <v>9</v>
      </c>
      <c r="I6" s="98"/>
      <c r="J6" s="98"/>
      <c r="K6" s="98" t="s">
        <v>10</v>
      </c>
      <c r="L6" s="98"/>
      <c r="M6" s="98"/>
      <c r="N6" s="98" t="s">
        <v>11</v>
      </c>
      <c r="O6" s="98"/>
      <c r="P6" s="98"/>
      <c r="Q6" s="98" t="s">
        <v>8</v>
      </c>
      <c r="R6" s="98"/>
      <c r="S6" s="98"/>
      <c r="T6" s="106" t="s">
        <v>31</v>
      </c>
      <c r="U6" s="107"/>
      <c r="V6" s="107"/>
      <c r="W6" s="107"/>
      <c r="X6" s="107"/>
      <c r="Y6" s="108"/>
    </row>
    <row r="7" spans="2:25" ht="68.25" customHeight="1">
      <c r="B7" s="101"/>
      <c r="C7" s="98"/>
      <c r="D7" s="98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>
      <c r="B9" s="17">
        <v>2</v>
      </c>
      <c r="C9" s="3" t="s">
        <v>17</v>
      </c>
      <c r="D9" s="43">
        <f>'младшая группа'!E16</f>
        <v>0</v>
      </c>
      <c r="E9" s="42">
        <f>'младшая группа'!F16</f>
        <v>0</v>
      </c>
      <c r="F9" s="42">
        <f>'младшая группа'!G16</f>
        <v>0</v>
      </c>
      <c r="G9" s="42">
        <f>'младшая группа'!H16</f>
        <v>0</v>
      </c>
      <c r="H9" s="42">
        <f>('младшая группа'!I16+'младшая группа'!L16)/2</f>
        <v>0</v>
      </c>
      <c r="I9" s="42">
        <f>('младшая группа'!J16+'младшая группа'!M16)/2</f>
        <v>0</v>
      </c>
      <c r="J9" s="42">
        <f>('младшая группа'!K16+'младшая группа'!N16)/2</f>
        <v>0</v>
      </c>
      <c r="K9" s="42">
        <f>'младшая группа'!O16</f>
        <v>0</v>
      </c>
      <c r="L9" s="42">
        <f>'младшая группа'!P16</f>
        <v>0</v>
      </c>
      <c r="M9" s="42">
        <f>'младшая группа'!Q16</f>
        <v>0</v>
      </c>
      <c r="N9" s="42">
        <f>('младшая группа'!U16+'младшая группа'!AD16)/2</f>
        <v>0</v>
      </c>
      <c r="O9" s="42">
        <f>('младшая группа'!V16+'младшая группа'!AE16)/2</f>
        <v>0</v>
      </c>
      <c r="P9" s="42">
        <f>('младшая группа'!W16+'младшая группа'!AF16)/2</f>
        <v>0</v>
      </c>
      <c r="Q9" s="42">
        <f>'младшая группа'!AG16</f>
        <v>0</v>
      </c>
      <c r="R9" s="42">
        <f>'младшая группа'!AH16</f>
        <v>0</v>
      </c>
      <c r="S9" s="42">
        <f>'младшая группа'!AI16</f>
        <v>0</v>
      </c>
      <c r="T9" s="8">
        <f t="shared" ref="T9:T12" si="0">(E9+H9+K9+N9+Q9)/5</f>
        <v>0</v>
      </c>
      <c r="U9" s="27" t="e">
        <f t="shared" ref="U9:U13" si="1">T9*100/D9</f>
        <v>#DIV/0!</v>
      </c>
      <c r="V9" s="8">
        <f t="shared" ref="V9:V13" si="2">(F9+I9+L9+O9+R9)/5</f>
        <v>0</v>
      </c>
      <c r="W9" s="27" t="e">
        <f t="shared" ref="W9:W13" si="3">V9*100/D9</f>
        <v>#DIV/0!</v>
      </c>
      <c r="X9" s="8">
        <f t="shared" ref="X9:X13" si="4">(G9+J9+M9+P9+S9)/5</f>
        <v>0</v>
      </c>
      <c r="Y9" s="27" t="e">
        <f t="shared" ref="Y9:Y13" si="5">X9*100/D9</f>
        <v>#DIV/0!</v>
      </c>
    </row>
    <row r="10" spans="2:25" ht="15.75">
      <c r="B10" s="17">
        <v>3</v>
      </c>
      <c r="C10" s="3" t="s">
        <v>18</v>
      </c>
      <c r="D10" s="43">
        <f>'средняя группа'!E16</f>
        <v>0</v>
      </c>
      <c r="E10" s="42">
        <f>'средняя группа'!F16</f>
        <v>0</v>
      </c>
      <c r="F10" s="42">
        <f>'средняя группа'!G16</f>
        <v>0</v>
      </c>
      <c r="G10" s="42">
        <f>'средняя группа'!H16</f>
        <v>0</v>
      </c>
      <c r="H10" s="42">
        <f>('средняя группа'!I16+'средняя группа'!L16)/2</f>
        <v>0</v>
      </c>
      <c r="I10" s="42">
        <f>('средняя группа'!J16+'средняя группа'!M16)/2</f>
        <v>0</v>
      </c>
      <c r="J10" s="42">
        <f>('средняя группа'!K16+'средняя группа'!N16)/2</f>
        <v>0</v>
      </c>
      <c r="K10" s="42">
        <f>'средняя группа'!R16</f>
        <v>0</v>
      </c>
      <c r="L10" s="42">
        <f>'средняя группа'!S16</f>
        <v>0</v>
      </c>
      <c r="M10" s="42">
        <f>'средняя группа'!T16</f>
        <v>0</v>
      </c>
      <c r="N10" s="42">
        <f>('средняя группа'!U16+'средняя группа'!X16+'средняя группа'!AA16+'средняя группа'!AD16+'средняя группа'!AG16)/5</f>
        <v>0</v>
      </c>
      <c r="O10" s="42">
        <f>('средняя группа'!V16+'средняя группа'!Y16+'средняя группа'!AB16+'средняя группа'!AE16+'средняя группа'!AH16)/5</f>
        <v>0</v>
      </c>
      <c r="P10" s="42">
        <f>('средняя группа'!W16+'средняя группа'!Z16+'средняя группа'!AC16+'средняя группа'!AF16+'средняя группа'!AI16)/5</f>
        <v>0</v>
      </c>
      <c r="Q10" s="42">
        <f>'средняя группа'!AJ16</f>
        <v>0</v>
      </c>
      <c r="R10" s="42">
        <f>'средняя группа'!AK16</f>
        <v>0</v>
      </c>
      <c r="S10" s="42">
        <f>'средняя группа'!AL16</f>
        <v>0</v>
      </c>
      <c r="T10" s="8">
        <f t="shared" si="0"/>
        <v>0</v>
      </c>
      <c r="U10" s="27" t="e">
        <f t="shared" si="1"/>
        <v>#DIV/0!</v>
      </c>
      <c r="V10" s="8">
        <f t="shared" si="2"/>
        <v>0</v>
      </c>
      <c r="W10" s="27" t="e">
        <f t="shared" si="3"/>
        <v>#DIV/0!</v>
      </c>
      <c r="X10" s="8">
        <f t="shared" si="4"/>
        <v>0</v>
      </c>
      <c r="Y10" s="27" t="e">
        <f t="shared" si="5"/>
        <v>#DIV/0!</v>
      </c>
    </row>
    <row r="11" spans="2:25" ht="15.75">
      <c r="B11" s="17">
        <v>4</v>
      </c>
      <c r="C11" s="3" t="s">
        <v>19</v>
      </c>
      <c r="D11" s="43">
        <f>'старшая группа'!E16</f>
        <v>0</v>
      </c>
      <c r="E11" s="42">
        <f>'старшая группа'!F16</f>
        <v>0</v>
      </c>
      <c r="F11" s="42">
        <f>'старшая группа'!G16</f>
        <v>0</v>
      </c>
      <c r="G11" s="42">
        <f>'старшая группа'!H16</f>
        <v>0</v>
      </c>
      <c r="H11" s="42">
        <f>('старшая группа'!I16+'старшая группа'!L16+'старшая группа'!O16)/3</f>
        <v>0</v>
      </c>
      <c r="I11" s="42">
        <f>('старшая группа'!J16+'старшая группа'!M16+'старшая группа'!P16)/3</f>
        <v>0</v>
      </c>
      <c r="J11" s="42">
        <f>('старшая группа'!K16+'старшая группа'!N16+'старшая группа'!Q16)/3</f>
        <v>0</v>
      </c>
      <c r="K11" s="42">
        <f>'старшая группа'!R16</f>
        <v>0</v>
      </c>
      <c r="L11" s="42">
        <f>'старшая группа'!S16</f>
        <v>0</v>
      </c>
      <c r="M11" s="42">
        <f>'старшая группа'!T16</f>
        <v>0</v>
      </c>
      <c r="N11" s="42">
        <f>('старшая группа'!U16+'старшая группа'!X16+'старшая группа'!AA16+'старшая группа'!AD16+'старшая группа'!AG16)/5</f>
        <v>0</v>
      </c>
      <c r="O11" s="42">
        <f>('старшая группа'!V16+'старшая группа'!Y16+'старшая группа'!AB16+'старшая группа'!AE16+'старшая группа'!AH16)/5</f>
        <v>0</v>
      </c>
      <c r="P11" s="42">
        <f>('старшая группа'!W16+'старшая группа'!Z16+'старшая группа'!AC16+'старшая группа'!AF16+'старшая группа'!AI16)/5</f>
        <v>0</v>
      </c>
      <c r="Q11" s="42">
        <f>'старшая группа'!AJ16</f>
        <v>0</v>
      </c>
      <c r="R11" s="42">
        <f>'старшая группа'!AK16</f>
        <v>0</v>
      </c>
      <c r="S11" s="42">
        <f>'старшая группа'!AL16</f>
        <v>0</v>
      </c>
      <c r="T11" s="8">
        <f t="shared" si="0"/>
        <v>0</v>
      </c>
      <c r="U11" s="27" t="e">
        <f t="shared" si="1"/>
        <v>#DIV/0!</v>
      </c>
      <c r="V11" s="8">
        <f t="shared" si="2"/>
        <v>0</v>
      </c>
      <c r="W11" s="27" t="e">
        <f t="shared" si="3"/>
        <v>#DIV/0!</v>
      </c>
      <c r="X11" s="8">
        <f t="shared" si="4"/>
        <v>0</v>
      </c>
      <c r="Y11" s="27" t="e">
        <f t="shared" si="5"/>
        <v>#DIV/0!</v>
      </c>
    </row>
    <row r="12" spans="2:25" ht="18" customHeight="1">
      <c r="B12" s="17">
        <v>5</v>
      </c>
      <c r="C12" s="3" t="s">
        <v>32</v>
      </c>
      <c r="D12" s="43">
        <f>'предшкольная группа'!E16</f>
        <v>3</v>
      </c>
      <c r="E12" s="42">
        <f>'предшкольная группа'!F16</f>
        <v>0</v>
      </c>
      <c r="F12" s="42">
        <f>'предшкольная группа'!G16</f>
        <v>0</v>
      </c>
      <c r="G12" s="42">
        <f>'предшкольная группа'!H16</f>
        <v>3</v>
      </c>
      <c r="H12" s="42">
        <f>('предшкольная группа'!I16+'предшкольная группа'!L16+'предшкольная группа'!R16)/3</f>
        <v>0</v>
      </c>
      <c r="I12" s="42">
        <f>('предшкольная группа'!J16+'предшкольная группа'!M16+'предшкольная группа'!S16)/3</f>
        <v>0</v>
      </c>
      <c r="J12" s="42">
        <f>('предшкольная группа'!K16+'предшкольная группа'!N16+'предшкольная группа'!T16)/3</f>
        <v>3</v>
      </c>
      <c r="K12" s="42">
        <f>'предшкольная группа'!U16</f>
        <v>0</v>
      </c>
      <c r="L12" s="42">
        <f>'предшкольная группа'!V16</f>
        <v>0</v>
      </c>
      <c r="M12" s="42">
        <f>'предшкольная группа'!W16</f>
        <v>3</v>
      </c>
      <c r="N12" s="42">
        <f>('предшкольная группа'!X16+'предшкольная группа'!AA16+'предшкольная группа'!AD16+'предшкольная группа'!AG16+'предшкольная группа'!AJ16)/5</f>
        <v>0</v>
      </c>
      <c r="O12" s="42">
        <f>('предшкольная группа'!Y16+'предшкольная группа'!AB16+'предшкольная группа'!AE16+'предшкольная группа'!AH16+'предшкольная группа'!AK16)/5</f>
        <v>0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3</v>
      </c>
      <c r="Q12" s="42">
        <f>'предшкольная группа'!AM16</f>
        <v>0</v>
      </c>
      <c r="R12" s="42">
        <f>'предшкольная группа'!AN16</f>
        <v>0</v>
      </c>
      <c r="S12" s="42">
        <f>'предшкольная группа'!AO16</f>
        <v>3</v>
      </c>
      <c r="T12" s="8">
        <f t="shared" si="0"/>
        <v>0</v>
      </c>
      <c r="U12" s="27">
        <f t="shared" si="1"/>
        <v>0</v>
      </c>
      <c r="V12" s="8">
        <f t="shared" si="2"/>
        <v>0</v>
      </c>
      <c r="W12" s="27">
        <f t="shared" si="3"/>
        <v>0</v>
      </c>
      <c r="X12" s="8">
        <f t="shared" si="4"/>
        <v>3</v>
      </c>
      <c r="Y12" s="27">
        <f t="shared" si="5"/>
        <v>100</v>
      </c>
    </row>
    <row r="13" spans="2:25" ht="15.75">
      <c r="B13" s="90" t="s">
        <v>13</v>
      </c>
      <c r="C13" s="92"/>
      <c r="D13" s="12">
        <f t="shared" ref="D13" si="6">SUM(D7:D12)</f>
        <v>3</v>
      </c>
      <c r="E13" s="12">
        <f t="shared" ref="E13:S13" si="7">SUM(E8:E12)</f>
        <v>0</v>
      </c>
      <c r="F13" s="12">
        <f t="shared" si="7"/>
        <v>0</v>
      </c>
      <c r="G13" s="12">
        <f t="shared" si="7"/>
        <v>3</v>
      </c>
      <c r="H13" s="12">
        <f t="shared" si="7"/>
        <v>0</v>
      </c>
      <c r="I13" s="12">
        <f t="shared" si="7"/>
        <v>0</v>
      </c>
      <c r="J13" s="12">
        <f t="shared" si="7"/>
        <v>3</v>
      </c>
      <c r="K13" s="12">
        <f t="shared" si="7"/>
        <v>0</v>
      </c>
      <c r="L13" s="12">
        <f t="shared" si="7"/>
        <v>0</v>
      </c>
      <c r="M13" s="12">
        <f t="shared" si="7"/>
        <v>3</v>
      </c>
      <c r="N13" s="12">
        <f t="shared" si="7"/>
        <v>0</v>
      </c>
      <c r="O13" s="12">
        <f t="shared" si="7"/>
        <v>0</v>
      </c>
      <c r="P13" s="12">
        <f t="shared" si="7"/>
        <v>3</v>
      </c>
      <c r="Q13" s="12">
        <f t="shared" si="7"/>
        <v>0</v>
      </c>
      <c r="R13" s="12">
        <f t="shared" si="7"/>
        <v>0</v>
      </c>
      <c r="S13" s="12">
        <f t="shared" si="7"/>
        <v>3</v>
      </c>
      <c r="T13" s="33">
        <f>(E13+H13+K13+N13+Q13)/5</f>
        <v>0</v>
      </c>
      <c r="U13" s="34">
        <f t="shared" si="1"/>
        <v>0</v>
      </c>
      <c r="V13" s="33">
        <f t="shared" si="2"/>
        <v>0</v>
      </c>
      <c r="W13" s="34">
        <f t="shared" si="3"/>
        <v>0</v>
      </c>
      <c r="X13" s="33">
        <f t="shared" si="4"/>
        <v>3</v>
      </c>
      <c r="Y13" s="34">
        <f t="shared" si="5"/>
        <v>100</v>
      </c>
    </row>
    <row r="14" spans="2:25" ht="15.75">
      <c r="B14" s="90" t="s">
        <v>14</v>
      </c>
      <c r="C14" s="92"/>
      <c r="D14" s="13">
        <f>D13*100/D13</f>
        <v>100</v>
      </c>
      <c r="E14" s="28">
        <f>E13*100/D13</f>
        <v>0</v>
      </c>
      <c r="F14" s="29">
        <f>F13*100/D13</f>
        <v>0</v>
      </c>
      <c r="G14" s="29">
        <f>G13*100/D13</f>
        <v>100</v>
      </c>
      <c r="H14" s="29">
        <f>H13*100/D13</f>
        <v>0</v>
      </c>
      <c r="I14" s="29">
        <f>I13*100/D13</f>
        <v>0</v>
      </c>
      <c r="J14" s="29">
        <f>J13*100/D13</f>
        <v>100</v>
      </c>
      <c r="K14" s="29">
        <f>K13*100/D13</f>
        <v>0</v>
      </c>
      <c r="L14" s="29">
        <f>L13*100/D13</f>
        <v>0</v>
      </c>
      <c r="M14" s="29">
        <f>M13*100/D13</f>
        <v>100</v>
      </c>
      <c r="N14" s="29">
        <f>N13*100/D13</f>
        <v>0</v>
      </c>
      <c r="O14" s="29">
        <f>O13*100/D13</f>
        <v>0</v>
      </c>
      <c r="P14" s="29">
        <f>P13*100/D13</f>
        <v>100</v>
      </c>
      <c r="Q14" s="29">
        <f>Q13*100/D13</f>
        <v>0</v>
      </c>
      <c r="R14" s="29">
        <f>R13*100/D13</f>
        <v>0</v>
      </c>
      <c r="S14" s="29">
        <f>S13*100/D13</f>
        <v>100</v>
      </c>
      <c r="T14" s="12"/>
      <c r="U14" s="4"/>
      <c r="V14" s="12"/>
      <c r="W14" s="4"/>
      <c r="X14" s="12"/>
      <c r="Y14" s="32"/>
    </row>
    <row r="15" spans="2:25" ht="15.7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>
      <c r="X18" s="99" t="s">
        <v>24</v>
      </c>
      <c r="Y18" s="99"/>
    </row>
    <row r="19" spans="2:25" ht="15.75">
      <c r="B19" s="1"/>
      <c r="C19" s="100" t="s">
        <v>1</v>
      </c>
      <c r="D19" s="100"/>
      <c r="E19" s="100"/>
      <c r="F19" s="100"/>
      <c r="G19" s="100"/>
      <c r="H19" s="1"/>
      <c r="I19" s="1"/>
      <c r="J19" s="1"/>
      <c r="K19" s="19" t="s">
        <v>39</v>
      </c>
      <c r="L19" s="19"/>
      <c r="M19" s="16" t="str">
        <f>'младшая группа'!Q2</f>
        <v>*************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>
      <c r="C20" s="16" t="s">
        <v>38</v>
      </c>
      <c r="D20" s="16" t="str">
        <f>'группа раннего возраста'!D3</f>
        <v>*********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************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**********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>
      <c r="B23" s="101" t="s">
        <v>0</v>
      </c>
      <c r="C23" s="98" t="s">
        <v>15</v>
      </c>
      <c r="D23" s="98" t="s">
        <v>12</v>
      </c>
      <c r="E23" s="101" t="s">
        <v>4</v>
      </c>
      <c r="F23" s="101"/>
      <c r="G23" s="101"/>
      <c r="H23" s="98" t="s">
        <v>9</v>
      </c>
      <c r="I23" s="98"/>
      <c r="J23" s="98"/>
      <c r="K23" s="98" t="s">
        <v>10</v>
      </c>
      <c r="L23" s="98"/>
      <c r="M23" s="98"/>
      <c r="N23" s="98" t="s">
        <v>11</v>
      </c>
      <c r="O23" s="98"/>
      <c r="P23" s="98"/>
      <c r="Q23" s="98" t="s">
        <v>8</v>
      </c>
      <c r="R23" s="98"/>
      <c r="S23" s="98"/>
      <c r="T23" s="106" t="s">
        <v>31</v>
      </c>
      <c r="U23" s="107"/>
      <c r="V23" s="107"/>
      <c r="W23" s="107"/>
      <c r="X23" s="107"/>
      <c r="Y23" s="108"/>
    </row>
    <row r="24" spans="2:25" ht="63">
      <c r="B24" s="101"/>
      <c r="C24" s="98"/>
      <c r="D24" s="98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>
      <c r="B26" s="17">
        <v>2</v>
      </c>
      <c r="C26" s="3" t="s">
        <v>17</v>
      </c>
      <c r="D26" s="43">
        <f>'младшая группа'!E36</f>
        <v>0</v>
      </c>
      <c r="E26" s="42">
        <f>'младшая группа'!F36</f>
        <v>0</v>
      </c>
      <c r="F26" s="42">
        <f>'младшая группа'!G36</f>
        <v>0</v>
      </c>
      <c r="G26" s="42">
        <f>'младшая группа'!H36</f>
        <v>0</v>
      </c>
      <c r="H26" s="42">
        <f>('младшая группа'!I36+'младшая группа'!L36)/2</f>
        <v>0</v>
      </c>
      <c r="I26" s="42">
        <f>('младшая группа'!J36+'младшая группа'!M36)/2</f>
        <v>0</v>
      </c>
      <c r="J26" s="42">
        <f>('младшая группа'!K36+'младшая группа'!N36)/2</f>
        <v>0</v>
      </c>
      <c r="K26" s="42">
        <f>'младшая группа'!O36</f>
        <v>0</v>
      </c>
      <c r="L26" s="42">
        <f>'младшая группа'!P36</f>
        <v>0</v>
      </c>
      <c r="M26" s="42">
        <f>'младшая группа'!Q36</f>
        <v>0</v>
      </c>
      <c r="N26" s="42">
        <f>('младшая группа'!R36+'младшая группа'!U36+'младшая группа'!X36+'младшая группа'!AA36+'младшая группа'!AD36)/5</f>
        <v>0</v>
      </c>
      <c r="O26" s="42">
        <f>('младшая группа'!S36+'младшая группа'!V36+'младшая группа'!Y36+'младшая группа'!AB36+'младшая группа'!AE36)/5</f>
        <v>0</v>
      </c>
      <c r="P26" s="42">
        <f>('младшая группа'!T36+'младшая группа'!W36+'младшая группа'!Z36+'младшая группа'!AC36+'младшая группа'!AF36)/5</f>
        <v>0</v>
      </c>
      <c r="Q26" s="42">
        <f>'младшая группа'!AG36</f>
        <v>0</v>
      </c>
      <c r="R26" s="42">
        <f>'младшая группа'!AH36</f>
        <v>0</v>
      </c>
      <c r="S26" s="42">
        <f>'младшая группа'!AI36</f>
        <v>0</v>
      </c>
      <c r="T26" s="17">
        <f t="shared" si="8"/>
        <v>0</v>
      </c>
      <c r="U26" s="27" t="e">
        <f t="shared" si="9"/>
        <v>#DIV/0!</v>
      </c>
      <c r="V26" s="31">
        <f t="shared" si="10"/>
        <v>0</v>
      </c>
      <c r="W26" s="27" t="e">
        <f t="shared" si="11"/>
        <v>#DIV/0!</v>
      </c>
      <c r="X26" s="31">
        <f t="shared" si="12"/>
        <v>0</v>
      </c>
      <c r="Y26" s="27" t="e">
        <f t="shared" si="13"/>
        <v>#DIV/0!</v>
      </c>
    </row>
    <row r="27" spans="2:25" ht="15.75">
      <c r="B27" s="17">
        <v>3</v>
      </c>
      <c r="C27" s="3" t="s">
        <v>18</v>
      </c>
      <c r="D27" s="43">
        <f>'средняя группа'!E36</f>
        <v>0</v>
      </c>
      <c r="E27" s="42">
        <f>'средняя группа'!F36</f>
        <v>0</v>
      </c>
      <c r="F27" s="42">
        <f>'средняя группа'!G36</f>
        <v>0</v>
      </c>
      <c r="G27" s="42">
        <f>'средняя группа'!H36</f>
        <v>0</v>
      </c>
      <c r="H27" s="42">
        <f>('средняя группа'!I36+'средняя группа'!L36+'средняя группа'!O36)/3</f>
        <v>0</v>
      </c>
      <c r="I27" s="42">
        <f>('средняя группа'!J36+'средняя группа'!M36+'средняя группа'!P36)/3</f>
        <v>0</v>
      </c>
      <c r="J27" s="42">
        <f>('средняя группа'!K36+'средняя группа'!N36+'средняя группа'!Q36)/3</f>
        <v>0</v>
      </c>
      <c r="K27" s="42">
        <f>'средняя группа'!R36</f>
        <v>0</v>
      </c>
      <c r="L27" s="42">
        <f>'средняя группа'!S36</f>
        <v>0</v>
      </c>
      <c r="M27" s="42">
        <f>'средняя группа'!T36</f>
        <v>0</v>
      </c>
      <c r="N27" s="42">
        <f>('средняя группа'!U36+'средняя группа'!X36+'средняя группа'!AA36+'средняя группа'!AD36+'средняя группа'!AG36)/5</f>
        <v>0</v>
      </c>
      <c r="O27" s="42">
        <f>('средняя группа'!V36+'средняя группа'!Y36+'средняя группа'!AB36+'средняя группа'!AE36+'средняя группа'!AH36)/5</f>
        <v>0</v>
      </c>
      <c r="P27" s="42">
        <f>('средняя группа'!W36+'средняя группа'!Z36+'средняя группа'!AC36+'средняя группа'!AF36+'средняя группа'!AI36)/5</f>
        <v>0</v>
      </c>
      <c r="Q27" s="42">
        <f>'средняя группа'!AJ36</f>
        <v>0</v>
      </c>
      <c r="R27" s="42">
        <f>'средняя группа'!AK36</f>
        <v>0</v>
      </c>
      <c r="S27" s="42">
        <f>'средняя группа'!AL36</f>
        <v>0</v>
      </c>
      <c r="T27" s="17">
        <f t="shared" si="8"/>
        <v>0</v>
      </c>
      <c r="U27" s="27" t="e">
        <f t="shared" si="9"/>
        <v>#DIV/0!</v>
      </c>
      <c r="V27" s="31">
        <f t="shared" si="10"/>
        <v>0</v>
      </c>
      <c r="W27" s="27" t="e">
        <f t="shared" si="11"/>
        <v>#DIV/0!</v>
      </c>
      <c r="X27" s="31">
        <f t="shared" si="12"/>
        <v>0</v>
      </c>
      <c r="Y27" s="27" t="e">
        <f t="shared" si="13"/>
        <v>#DIV/0!</v>
      </c>
    </row>
    <row r="28" spans="2:25" ht="15.75">
      <c r="B28" s="17">
        <v>4</v>
      </c>
      <c r="C28" s="3" t="s">
        <v>19</v>
      </c>
      <c r="D28" s="43">
        <f>'старшая группа'!E36</f>
        <v>0</v>
      </c>
      <c r="E28" s="42">
        <f>'старшая группа'!F36</f>
        <v>0</v>
      </c>
      <c r="F28" s="42">
        <f>'старшая группа'!G36</f>
        <v>0</v>
      </c>
      <c r="G28" s="42">
        <f>'старшая группа'!H36</f>
        <v>0</v>
      </c>
      <c r="H28" s="42">
        <f>('старшая группа'!I36+'старшая группа'!L36+'старшая группа'!O36)/3</f>
        <v>0</v>
      </c>
      <c r="I28" s="42">
        <f>('старшая группа'!J36+'старшая группа'!M36+'старшая группа'!P36)/3</f>
        <v>0</v>
      </c>
      <c r="J28" s="42">
        <f>('старшая группа'!K36+'старшая группа'!N36+'старшая группа'!Q36)/3</f>
        <v>0</v>
      </c>
      <c r="K28" s="42">
        <f>'старшая группа'!R36</f>
        <v>0</v>
      </c>
      <c r="L28" s="42">
        <f>'старшая группа'!S36</f>
        <v>0</v>
      </c>
      <c r="M28" s="42">
        <f>'старшая группа'!T36</f>
        <v>0</v>
      </c>
      <c r="N28" s="42">
        <f>('старшая группа'!U36+'старшая группа'!X36+'старшая группа'!AA36+'старшая группа'!AD36+'старшая группа'!AG36)/5</f>
        <v>0</v>
      </c>
      <c r="O28" s="42">
        <f>('старшая группа'!V36+'старшая группа'!Y36+'старшая группа'!AB36+'старшая группа'!AE36+'старшая группа'!AH36)/5</f>
        <v>0</v>
      </c>
      <c r="P28" s="42">
        <f>('старшая группа'!W36+'старшая группа'!Z36+'старшая группа'!AC36+'старшая группа'!AF36+'старшая группа'!AI36)/5</f>
        <v>0</v>
      </c>
      <c r="Q28" s="42">
        <f>'старшая группа'!AJ36</f>
        <v>0</v>
      </c>
      <c r="R28" s="42">
        <f>'старшая группа'!AK36</f>
        <v>0</v>
      </c>
      <c r="S28" s="42">
        <f>'старшая группа'!AL36</f>
        <v>0</v>
      </c>
      <c r="T28" s="17">
        <f t="shared" si="8"/>
        <v>0</v>
      </c>
      <c r="U28" s="27" t="e">
        <f t="shared" si="9"/>
        <v>#DIV/0!</v>
      </c>
      <c r="V28" s="31">
        <f t="shared" si="10"/>
        <v>0</v>
      </c>
      <c r="W28" s="27" t="e">
        <f t="shared" si="11"/>
        <v>#DIV/0!</v>
      </c>
      <c r="X28" s="31">
        <f t="shared" si="12"/>
        <v>0</v>
      </c>
      <c r="Y28" s="27" t="e">
        <f t="shared" si="13"/>
        <v>#DIV/0!</v>
      </c>
    </row>
    <row r="29" spans="2:25" ht="15.75">
      <c r="B29" s="17">
        <v>5</v>
      </c>
      <c r="C29" s="3" t="s">
        <v>32</v>
      </c>
      <c r="D29" s="43">
        <f>'предшкольная группа'!E36</f>
        <v>3</v>
      </c>
      <c r="E29" s="42">
        <f>'предшкольная группа'!F36</f>
        <v>0</v>
      </c>
      <c r="F29" s="42">
        <f>'предшкольная группа'!G36</f>
        <v>0</v>
      </c>
      <c r="G29" s="42">
        <f>'предшкольная группа'!H36</f>
        <v>3</v>
      </c>
      <c r="H29" s="42">
        <f>('предшкольная группа'!I36+'предшкольная группа'!L36+'предшкольная группа'!O36+'предшкольная группа'!R36)/4</f>
        <v>0</v>
      </c>
      <c r="I29" s="42">
        <f>('предшкольная группа'!J36+'предшкольная группа'!M36+'предшкольная группа'!P36+'предшкольная группа'!S36)/4</f>
        <v>0</v>
      </c>
      <c r="J29" s="42">
        <f>('предшкольная группа'!K36+'предшкольная группа'!N36+'предшкольная группа'!Q36+'предшкольная группа'!T36)/4</f>
        <v>3</v>
      </c>
      <c r="K29" s="42">
        <f>'предшкольная группа'!U36</f>
        <v>0</v>
      </c>
      <c r="L29" s="42">
        <f>'предшкольная группа'!V36</f>
        <v>0</v>
      </c>
      <c r="M29" s="42">
        <f>'предшкольная группа'!W36</f>
        <v>3</v>
      </c>
      <c r="N29" s="42">
        <f>('предшкольная группа'!X36+'предшкольная группа'!AA36+'предшкольная группа'!AD36+'предшкольная группа'!AG36+'предшкольная группа'!AJ36)/5</f>
        <v>0</v>
      </c>
      <c r="O29" s="42">
        <f>('предшкольная группа'!Y36+'предшкольная группа'!AB36+'предшкольная группа'!AE36+'предшкольная группа'!AH36+'предшкольная группа'!AK36)/5</f>
        <v>0</v>
      </c>
      <c r="P29" s="42">
        <f>('предшкольная группа'!Z36+'предшкольная группа'!AC36+'предшкольная группа'!AF36+'предшкольная группа'!AI36+'предшкольная группа'!AL36)/5</f>
        <v>3</v>
      </c>
      <c r="Q29" s="42">
        <f>'предшкольная группа'!AM36</f>
        <v>0</v>
      </c>
      <c r="R29" s="42">
        <f>'предшкольная группа'!AN36</f>
        <v>0</v>
      </c>
      <c r="S29" s="42">
        <f>'предшкольная группа'!AO36</f>
        <v>0</v>
      </c>
      <c r="T29" s="17">
        <f t="shared" si="8"/>
        <v>0</v>
      </c>
      <c r="U29" s="27">
        <f t="shared" si="9"/>
        <v>0</v>
      </c>
      <c r="V29" s="31">
        <f t="shared" si="10"/>
        <v>0</v>
      </c>
      <c r="W29" s="27">
        <f t="shared" si="11"/>
        <v>0</v>
      </c>
      <c r="X29" s="31">
        <f t="shared" si="12"/>
        <v>2.4</v>
      </c>
      <c r="Y29" s="27">
        <f t="shared" si="13"/>
        <v>80</v>
      </c>
    </row>
    <row r="30" spans="2:25" ht="15.75">
      <c r="B30" s="90" t="s">
        <v>13</v>
      </c>
      <c r="C30" s="92"/>
      <c r="D30" s="12">
        <f t="shared" ref="D30" si="14">SUM(D24:D29)</f>
        <v>3</v>
      </c>
      <c r="E30" s="12">
        <f t="shared" ref="E30:S30" si="15">SUM(E25:E29)</f>
        <v>0</v>
      </c>
      <c r="F30" s="12">
        <f t="shared" si="15"/>
        <v>0</v>
      </c>
      <c r="G30" s="12">
        <f t="shared" si="15"/>
        <v>3</v>
      </c>
      <c r="H30" s="12">
        <f t="shared" si="15"/>
        <v>0</v>
      </c>
      <c r="I30" s="12">
        <f t="shared" si="15"/>
        <v>0</v>
      </c>
      <c r="J30" s="12">
        <f t="shared" si="15"/>
        <v>3</v>
      </c>
      <c r="K30" s="12">
        <f t="shared" si="15"/>
        <v>0</v>
      </c>
      <c r="L30" s="12">
        <f t="shared" si="15"/>
        <v>0</v>
      </c>
      <c r="M30" s="12">
        <f t="shared" si="15"/>
        <v>3</v>
      </c>
      <c r="N30" s="12">
        <f t="shared" si="15"/>
        <v>0</v>
      </c>
      <c r="O30" s="12">
        <f t="shared" si="15"/>
        <v>0</v>
      </c>
      <c r="P30" s="12">
        <f t="shared" si="15"/>
        <v>3</v>
      </c>
      <c r="Q30" s="12">
        <f t="shared" si="15"/>
        <v>0</v>
      </c>
      <c r="R30" s="12">
        <f t="shared" si="15"/>
        <v>0</v>
      </c>
      <c r="S30" s="12">
        <f t="shared" si="15"/>
        <v>0</v>
      </c>
      <c r="T30" s="33">
        <f>(E30+H30+K30+N30+Q30)/5</f>
        <v>0</v>
      </c>
      <c r="U30" s="34">
        <f t="shared" si="9"/>
        <v>0</v>
      </c>
      <c r="V30" s="35">
        <f t="shared" si="10"/>
        <v>0</v>
      </c>
      <c r="W30" s="34">
        <f t="shared" si="11"/>
        <v>0</v>
      </c>
      <c r="X30" s="35">
        <f t="shared" si="12"/>
        <v>2.4</v>
      </c>
      <c r="Y30" s="34">
        <f t="shared" si="13"/>
        <v>80</v>
      </c>
    </row>
    <row r="31" spans="2:25" ht="15.75">
      <c r="B31" s="90" t="s">
        <v>14</v>
      </c>
      <c r="C31" s="92"/>
      <c r="D31" s="13">
        <f>D30*100/D30</f>
        <v>100</v>
      </c>
      <c r="E31" s="28">
        <f>E30*100/D30</f>
        <v>0</v>
      </c>
      <c r="F31" s="29">
        <f>F30*100/D30</f>
        <v>0</v>
      </c>
      <c r="G31" s="29">
        <f>G30*100/D30</f>
        <v>100</v>
      </c>
      <c r="H31" s="29">
        <f>H30*100/D30</f>
        <v>0</v>
      </c>
      <c r="I31" s="29">
        <f>I30*100/D30</f>
        <v>0</v>
      </c>
      <c r="J31" s="29">
        <f>J30*100/D30</f>
        <v>100</v>
      </c>
      <c r="K31" s="29">
        <f>K30*100/D30</f>
        <v>0</v>
      </c>
      <c r="L31" s="29">
        <f>L30*100/D30</f>
        <v>0</v>
      </c>
      <c r="M31" s="29">
        <f>M30*100/D30</f>
        <v>100</v>
      </c>
      <c r="N31" s="29">
        <f>N30*100/D30</f>
        <v>0</v>
      </c>
      <c r="O31" s="29">
        <f>O30*100/D30</f>
        <v>0</v>
      </c>
      <c r="P31" s="29">
        <f>P30*100/D30</f>
        <v>100</v>
      </c>
      <c r="Q31" s="29">
        <f>Q30*100/D30</f>
        <v>0</v>
      </c>
      <c r="R31" s="29">
        <f>R30*100/D30</f>
        <v>0</v>
      </c>
      <c r="S31" s="29">
        <f>S30*100/D30</f>
        <v>0</v>
      </c>
      <c r="T31" s="4"/>
      <c r="U31" s="4"/>
      <c r="V31" s="4"/>
      <c r="W31" s="4"/>
      <c r="X31" s="4"/>
      <c r="Y31" s="32"/>
    </row>
    <row r="35" spans="2:25">
      <c r="X35" s="99" t="s">
        <v>24</v>
      </c>
      <c r="Y35" s="99"/>
    </row>
    <row r="36" spans="2:25" ht="15.75">
      <c r="B36" s="1"/>
      <c r="C36" s="100" t="s">
        <v>1</v>
      </c>
      <c r="D36" s="100"/>
      <c r="E36" s="100"/>
      <c r="F36" s="100"/>
      <c r="G36" s="100"/>
      <c r="H36" s="1"/>
      <c r="I36" s="1"/>
      <c r="J36" s="1"/>
      <c r="K36" s="19" t="s">
        <v>39</v>
      </c>
      <c r="L36" s="19"/>
      <c r="M36" s="16" t="str">
        <f>'младшая группа'!Q2</f>
        <v>*************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************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>
      <c r="B40" s="101" t="s">
        <v>0</v>
      </c>
      <c r="C40" s="98" t="s">
        <v>15</v>
      </c>
      <c r="D40" s="98" t="s">
        <v>12</v>
      </c>
      <c r="E40" s="101" t="s">
        <v>4</v>
      </c>
      <c r="F40" s="101"/>
      <c r="G40" s="101"/>
      <c r="H40" s="98" t="s">
        <v>9</v>
      </c>
      <c r="I40" s="98"/>
      <c r="J40" s="98"/>
      <c r="K40" s="98" t="s">
        <v>10</v>
      </c>
      <c r="L40" s="98"/>
      <c r="M40" s="98"/>
      <c r="N40" s="98" t="s">
        <v>11</v>
      </c>
      <c r="O40" s="98"/>
      <c r="P40" s="98"/>
      <c r="Q40" s="98" t="s">
        <v>8</v>
      </c>
      <c r="R40" s="98"/>
      <c r="S40" s="98"/>
      <c r="T40" s="106" t="s">
        <v>31</v>
      </c>
      <c r="U40" s="107"/>
      <c r="V40" s="107"/>
      <c r="W40" s="107"/>
      <c r="X40" s="107"/>
      <c r="Y40" s="108"/>
    </row>
    <row r="41" spans="2:25" ht="63">
      <c r="B41" s="101"/>
      <c r="C41" s="98"/>
      <c r="D41" s="98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>
      <c r="B43" s="17">
        <v>2</v>
      </c>
      <c r="C43" s="3" t="s">
        <v>17</v>
      </c>
      <c r="D43" s="43">
        <f>'младшая группа'!E56</f>
        <v>0</v>
      </c>
      <c r="E43" s="42">
        <f>'младшая группа'!F56</f>
        <v>0</v>
      </c>
      <c r="F43" s="42">
        <f>'младшая группа'!G56</f>
        <v>0</v>
      </c>
      <c r="G43" s="42">
        <f>'младшая группа'!H56</f>
        <v>0</v>
      </c>
      <c r="H43" s="42">
        <f>('младшая группа'!I56+'младшая группа'!L56)/2</f>
        <v>0</v>
      </c>
      <c r="I43" s="42">
        <f>('младшая группа'!J56+'младшая группа'!M56)/2</f>
        <v>0</v>
      </c>
      <c r="J43" s="42">
        <f>('младшая группа'!K56+'младшая группа'!N56)/2</f>
        <v>0</v>
      </c>
      <c r="K43" s="42">
        <f>'младшая группа'!O56</f>
        <v>0</v>
      </c>
      <c r="L43" s="42">
        <f>'младшая группа'!P56</f>
        <v>0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0</v>
      </c>
      <c r="O43" s="42">
        <f>('младшая группа'!S56+'младшая группа'!V56+'младшая группа'!Y56+'младшая группа'!AB56+'младшая группа'!AE56)/5</f>
        <v>0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0</v>
      </c>
      <c r="R43" s="42">
        <f>'младшая группа'!AH56</f>
        <v>0</v>
      </c>
      <c r="S43" s="42">
        <f>'младшая группа'!AI56</f>
        <v>0</v>
      </c>
      <c r="T43" s="17">
        <f t="shared" si="16"/>
        <v>0</v>
      </c>
      <c r="U43" s="27" t="e">
        <f t="shared" si="17"/>
        <v>#DIV/0!</v>
      </c>
      <c r="V43" s="31">
        <f t="shared" si="18"/>
        <v>0</v>
      </c>
      <c r="W43" s="27" t="e">
        <f t="shared" si="19"/>
        <v>#DIV/0!</v>
      </c>
      <c r="X43" s="31">
        <f t="shared" si="20"/>
        <v>0</v>
      </c>
      <c r="Y43" s="27" t="e">
        <f t="shared" si="21"/>
        <v>#DIV/0!</v>
      </c>
    </row>
    <row r="44" spans="2:25" ht="15.75">
      <c r="B44" s="17">
        <v>3</v>
      </c>
      <c r="C44" s="3" t="s">
        <v>18</v>
      </c>
      <c r="D44" s="43">
        <f>'средняя группа'!E56</f>
        <v>0</v>
      </c>
      <c r="E44" s="42">
        <f>'средняя группа'!F56</f>
        <v>0</v>
      </c>
      <c r="F44" s="42">
        <f>'средняя группа'!G56</f>
        <v>0</v>
      </c>
      <c r="G44" s="42">
        <f>'средняя группа'!H56</f>
        <v>0</v>
      </c>
      <c r="H44" s="42">
        <f>('средняя группа'!I56+'средняя группа'!L56+'средняя группа'!O56)/3</f>
        <v>0</v>
      </c>
      <c r="I44" s="42">
        <f>('средняя группа'!J56+'средняя группа'!M56+'средняя группа'!P56)/3</f>
        <v>0</v>
      </c>
      <c r="J44" s="42">
        <f>('средняя группа'!K56+'средняя группа'!N56+'средняя группа'!Q56)/3</f>
        <v>0</v>
      </c>
      <c r="K44" s="42">
        <f>'средняя группа'!R56</f>
        <v>0</v>
      </c>
      <c r="L44" s="42">
        <f>'средняя группа'!S56</f>
        <v>0</v>
      </c>
      <c r="M44" s="42">
        <f>'средняя группа'!T56</f>
        <v>0</v>
      </c>
      <c r="N44" s="42">
        <f>('средняя группа'!U56+'средняя группа'!X56+'средняя группа'!AA56+'средняя группа'!AD56+'средняя группа'!AG56)/5</f>
        <v>0</v>
      </c>
      <c r="O44" s="42">
        <f>('средняя группа'!V56+'средняя группа'!Y56+'средняя группа'!AB56+'средняя группа'!AE56+'средняя группа'!AH56)/5</f>
        <v>0</v>
      </c>
      <c r="P44" s="42">
        <f>('средняя группа'!W56+'средняя группа'!Z56+'средняя группа'!AC56+'средняя группа'!AF56+'средняя группа'!AI56)/5</f>
        <v>0</v>
      </c>
      <c r="Q44" s="42">
        <f>'средняя группа'!AJ56</f>
        <v>0</v>
      </c>
      <c r="R44" s="42">
        <f>'средняя группа'!AK56</f>
        <v>0</v>
      </c>
      <c r="S44" s="42">
        <f>'средняя группа'!AL56</f>
        <v>0</v>
      </c>
      <c r="T44" s="17">
        <f t="shared" si="16"/>
        <v>0</v>
      </c>
      <c r="U44" s="27" t="e">
        <f t="shared" si="17"/>
        <v>#DIV/0!</v>
      </c>
      <c r="V44" s="31">
        <f t="shared" si="18"/>
        <v>0</v>
      </c>
      <c r="W44" s="27" t="e">
        <f t="shared" si="19"/>
        <v>#DIV/0!</v>
      </c>
      <c r="X44" s="31">
        <f t="shared" si="20"/>
        <v>0</v>
      </c>
      <c r="Y44" s="27" t="e">
        <f t="shared" si="21"/>
        <v>#DIV/0!</v>
      </c>
    </row>
    <row r="45" spans="2:25" ht="15.75">
      <c r="B45" s="17">
        <v>4</v>
      </c>
      <c r="C45" s="3" t="s">
        <v>19</v>
      </c>
      <c r="D45" s="43">
        <f>'старшая группа'!E56</f>
        <v>0</v>
      </c>
      <c r="E45" s="42">
        <f>'старшая группа'!F56</f>
        <v>0</v>
      </c>
      <c r="F45" s="42">
        <f>'старшая группа'!G56</f>
        <v>0</v>
      </c>
      <c r="G45" s="42">
        <f>'старшая группа'!H56</f>
        <v>0</v>
      </c>
      <c r="H45" s="42">
        <f>('старшая группа'!I56+'старшая группа'!L56+'старшая группа'!O56)/3</f>
        <v>0</v>
      </c>
      <c r="I45" s="42">
        <f>('старшая группа'!J56+'старшая группа'!M56+'старшая группа'!P56)/3</f>
        <v>0</v>
      </c>
      <c r="J45" s="42">
        <f>('старшая группа'!K56+'старшая группа'!N56+'старшая группа'!Q56)/3</f>
        <v>0</v>
      </c>
      <c r="K45" s="42">
        <f>'старшая группа'!R56</f>
        <v>0</v>
      </c>
      <c r="L45" s="42">
        <f>'старшая группа'!S56</f>
        <v>0</v>
      </c>
      <c r="M45" s="42">
        <f>'старшая группа'!T56</f>
        <v>0</v>
      </c>
      <c r="N45" s="42">
        <f>('старшая группа'!U56+'старшая группа'!X56+'старшая группа'!AA56+'старшая группа'!AD56+'старшая группа'!AG56)/5</f>
        <v>0</v>
      </c>
      <c r="O45" s="42">
        <f>('старшая группа'!V56+'старшая группа'!Y56+'старшая группа'!AB56+'старшая группа'!AE56+'старшая группа'!AH56)/5</f>
        <v>0</v>
      </c>
      <c r="P45" s="42">
        <f>('старшая группа'!W56+'старшая группа'!Z56+'старшая группа'!AC56+'старшая группа'!AF56+'старшая группа'!AI56)/5</f>
        <v>0</v>
      </c>
      <c r="Q45" s="42">
        <f>'старшая группа'!AJ56</f>
        <v>0</v>
      </c>
      <c r="R45" s="42">
        <f>'старшая группа'!AK56</f>
        <v>0</v>
      </c>
      <c r="S45" s="42">
        <f>'старшая группа'!AL56</f>
        <v>0</v>
      </c>
      <c r="T45" s="17">
        <f t="shared" si="16"/>
        <v>0</v>
      </c>
      <c r="U45" s="27" t="e">
        <f t="shared" si="17"/>
        <v>#DIV/0!</v>
      </c>
      <c r="V45" s="31">
        <f t="shared" si="18"/>
        <v>0</v>
      </c>
      <c r="W45" s="27" t="e">
        <f t="shared" si="19"/>
        <v>#DIV/0!</v>
      </c>
      <c r="X45" s="31">
        <f t="shared" si="20"/>
        <v>0</v>
      </c>
      <c r="Y45" s="27" t="e">
        <f t="shared" si="21"/>
        <v>#DIV/0!</v>
      </c>
    </row>
    <row r="46" spans="2:25" ht="15.75">
      <c r="B46" s="17">
        <v>5</v>
      </c>
      <c r="C46" s="3" t="s">
        <v>32</v>
      </c>
      <c r="D46" s="43">
        <f>'предшкольная группа'!E56</f>
        <v>3</v>
      </c>
      <c r="E46" s="42">
        <f>'предшкольная группа'!F56</f>
        <v>2</v>
      </c>
      <c r="F46" s="42">
        <f>'предшкольная группа'!G56</f>
        <v>0</v>
      </c>
      <c r="G46" s="42">
        <f>'предшкольная группа'!H56</f>
        <v>1</v>
      </c>
      <c r="H46" s="42">
        <f>('предшкольная группа'!I56+'предшкольная группа'!L56+'предшкольная группа'!O56+'предшкольная группа'!R56)/4</f>
        <v>0</v>
      </c>
      <c r="I46" s="42">
        <f>('предшкольная группа'!J56+'предшкольная группа'!M56+'предшкольная группа'!P56+'предшкольная группа'!S56)/4</f>
        <v>0.5</v>
      </c>
      <c r="J46" s="42">
        <f>('предшкольная группа'!K56+'предшкольная группа'!N56+'предшкольная группа'!Q56+'предшкольная группа'!T56)/4</f>
        <v>2.5</v>
      </c>
      <c r="K46" s="42">
        <f>'предшкольная группа'!U56</f>
        <v>2</v>
      </c>
      <c r="L46" s="42">
        <f>'предшкольная группа'!V56</f>
        <v>1</v>
      </c>
      <c r="M46" s="42">
        <f>'предшкольная группа'!W56</f>
        <v>0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0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0.8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2.2000000000000002</v>
      </c>
      <c r="Q46" s="42">
        <f>'предшкольная группа'!AM56</f>
        <v>0</v>
      </c>
      <c r="R46" s="42">
        <f>'предшкольная группа'!AN56</f>
        <v>2</v>
      </c>
      <c r="S46" s="42">
        <f>'предшкольная группа'!AO56</f>
        <v>1</v>
      </c>
      <c r="T46" s="17">
        <f t="shared" si="16"/>
        <v>0.8</v>
      </c>
      <c r="U46" s="27">
        <f t="shared" si="17"/>
        <v>26.666666666666668</v>
      </c>
      <c r="V46" s="31">
        <f t="shared" si="18"/>
        <v>0.86</v>
      </c>
      <c r="W46" s="27">
        <f t="shared" si="19"/>
        <v>28.666666666666668</v>
      </c>
      <c r="X46" s="31">
        <f t="shared" si="20"/>
        <v>1.34</v>
      </c>
      <c r="Y46" s="27">
        <f t="shared" si="21"/>
        <v>44.666666666666664</v>
      </c>
    </row>
    <row r="47" spans="2:25" ht="15.75">
      <c r="B47" s="90" t="s">
        <v>13</v>
      </c>
      <c r="C47" s="92"/>
      <c r="D47" s="12">
        <f t="shared" ref="D47" si="22">SUM(D41:D46)</f>
        <v>3</v>
      </c>
      <c r="E47" s="12">
        <f t="shared" ref="E47:S47" si="23">SUM(E42:E46)</f>
        <v>2</v>
      </c>
      <c r="F47" s="12">
        <f t="shared" si="23"/>
        <v>0</v>
      </c>
      <c r="G47" s="12">
        <f t="shared" si="23"/>
        <v>1</v>
      </c>
      <c r="H47" s="12">
        <f t="shared" si="23"/>
        <v>0</v>
      </c>
      <c r="I47" s="12">
        <f t="shared" si="23"/>
        <v>0.5</v>
      </c>
      <c r="J47" s="12">
        <f t="shared" si="23"/>
        <v>2.5</v>
      </c>
      <c r="K47" s="12">
        <f t="shared" si="23"/>
        <v>2</v>
      </c>
      <c r="L47" s="12">
        <f t="shared" si="23"/>
        <v>1</v>
      </c>
      <c r="M47" s="12">
        <f t="shared" si="23"/>
        <v>0</v>
      </c>
      <c r="N47" s="12">
        <f t="shared" si="23"/>
        <v>0</v>
      </c>
      <c r="O47" s="12">
        <f t="shared" si="23"/>
        <v>0.8</v>
      </c>
      <c r="P47" s="12">
        <f t="shared" si="23"/>
        <v>2.2000000000000002</v>
      </c>
      <c r="Q47" s="12">
        <f t="shared" si="23"/>
        <v>0</v>
      </c>
      <c r="R47" s="12">
        <f t="shared" si="23"/>
        <v>2</v>
      </c>
      <c r="S47" s="12">
        <f t="shared" si="23"/>
        <v>1</v>
      </c>
      <c r="T47" s="33">
        <f>(E47+H47+K47+N47+Q47)/5</f>
        <v>0.8</v>
      </c>
      <c r="U47" s="34">
        <f t="shared" si="17"/>
        <v>26.666666666666668</v>
      </c>
      <c r="V47" s="35">
        <f t="shared" si="18"/>
        <v>0.86</v>
      </c>
      <c r="W47" s="34">
        <f t="shared" si="19"/>
        <v>28.666666666666668</v>
      </c>
      <c r="X47" s="35">
        <f t="shared" si="20"/>
        <v>1.34</v>
      </c>
      <c r="Y47" s="34">
        <f t="shared" si="21"/>
        <v>44.666666666666664</v>
      </c>
    </row>
    <row r="48" spans="2:25" ht="15.75">
      <c r="B48" s="90" t="s">
        <v>14</v>
      </c>
      <c r="C48" s="92"/>
      <c r="D48" s="13">
        <f>D47*100/D47</f>
        <v>100</v>
      </c>
      <c r="E48" s="28">
        <f>E47*100/D47</f>
        <v>66.666666666666671</v>
      </c>
      <c r="F48" s="29">
        <f>F47*100/D47</f>
        <v>0</v>
      </c>
      <c r="G48" s="29">
        <f>G47*100/D47</f>
        <v>33.333333333333336</v>
      </c>
      <c r="H48" s="29">
        <f>H47*100/D47</f>
        <v>0</v>
      </c>
      <c r="I48" s="29">
        <f>I47*100/D47</f>
        <v>16.666666666666668</v>
      </c>
      <c r="J48" s="29">
        <f>J47*100/D47</f>
        <v>83.333333333333329</v>
      </c>
      <c r="K48" s="29">
        <f>K47*100/D47</f>
        <v>66.666666666666671</v>
      </c>
      <c r="L48" s="29">
        <f>L47*100/D47</f>
        <v>33.333333333333336</v>
      </c>
      <c r="M48" s="29">
        <f>M47*100/D47</f>
        <v>0</v>
      </c>
      <c r="N48" s="29">
        <f>N47*100/D47</f>
        <v>0</v>
      </c>
      <c r="O48" s="29">
        <f>O47*100/D47</f>
        <v>26.666666666666668</v>
      </c>
      <c r="P48" s="29">
        <f>P47*100/D47</f>
        <v>73.333333333333343</v>
      </c>
      <c r="Q48" s="29">
        <f>Q47*100/D47</f>
        <v>0</v>
      </c>
      <c r="R48" s="29">
        <f>R47*100/D47</f>
        <v>66.666666666666671</v>
      </c>
      <c r="S48" s="29">
        <f>S47*100/D47</f>
        <v>33.333333333333336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X1:Y1"/>
    <mergeCell ref="N6:P6"/>
    <mergeCell ref="Q6:S6"/>
    <mergeCell ref="C2:G2"/>
    <mergeCell ref="C6:C7"/>
    <mergeCell ref="D6:D7"/>
    <mergeCell ref="E6:G6"/>
    <mergeCell ref="H6:J6"/>
    <mergeCell ref="K6:M6"/>
    <mergeCell ref="B13:C13"/>
    <mergeCell ref="B14:C14"/>
    <mergeCell ref="X18:Y18"/>
    <mergeCell ref="C19:G19"/>
    <mergeCell ref="B6:B7"/>
    <mergeCell ref="T6:Y6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5:AD63"/>
  <sheetViews>
    <sheetView topLeftCell="A19" zoomScale="70" zoomScaleNormal="70" workbookViewId="0">
      <selection activeCell="H37" sqref="H37"/>
    </sheetView>
  </sheetViews>
  <sheetFormatPr defaultRowHeight="15"/>
  <cols>
    <col min="3" max="3" width="41.28515625" customWidth="1"/>
    <col min="4" max="25" width="10.7109375" customWidth="1"/>
  </cols>
  <sheetData>
    <row r="5" spans="2:30" ht="86.25" customHeight="1">
      <c r="B5" s="109" t="s">
        <v>47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</row>
    <row r="6" spans="2:30" ht="18.75">
      <c r="B6" s="51" t="s">
        <v>48</v>
      </c>
      <c r="D6" s="52">
        <f>'СВОД методиста ДО'!D13</f>
        <v>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>
      <c r="B7" s="53" t="s">
        <v>5</v>
      </c>
      <c r="D7" s="52">
        <f>'СВОД методиста ДО'!T13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>
      <c r="B8" s="53" t="s">
        <v>6</v>
      </c>
      <c r="D8" s="52">
        <f>'СВОД методиста ДО'!V13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>
      <c r="B9" s="53" t="s">
        <v>7</v>
      </c>
      <c r="D9" s="52">
        <f>'СВОД методиста ДО'!X13</f>
        <v>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>
      <c r="B11" s="110" t="s">
        <v>49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2:30" ht="63.75" customHeight="1">
      <c r="B12" s="54" t="s">
        <v>50</v>
      </c>
      <c r="C12" s="53"/>
      <c r="E12" s="55">
        <v>0</v>
      </c>
      <c r="F12" s="109" t="s">
        <v>72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</row>
    <row r="13" spans="2:30" ht="18.75">
      <c r="B13" s="51" t="s">
        <v>51</v>
      </c>
      <c r="C13" s="53"/>
      <c r="D13" s="53"/>
      <c r="E13" s="52">
        <f>'СВОД методиста ДО'!D9</f>
        <v>0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>
      <c r="B14" s="53" t="s">
        <v>5</v>
      </c>
      <c r="C14" s="53"/>
      <c r="D14" s="52">
        <f>'СВОД методиста ДО'!T9</f>
        <v>0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>
      <c r="B15" s="53" t="s">
        <v>6</v>
      </c>
      <c r="C15" s="53"/>
      <c r="D15" s="52">
        <f>'СВОД методиста ДО'!V9</f>
        <v>0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>
      <c r="B16" s="53" t="s">
        <v>7</v>
      </c>
      <c r="C16" s="53"/>
      <c r="D16" s="52">
        <f>'СВОД методиста ДО'!X9</f>
        <v>0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>
      <c r="B17" s="51" t="s">
        <v>52</v>
      </c>
      <c r="C17" s="53"/>
      <c r="D17" s="53"/>
      <c r="E17" s="52">
        <f>'СВОД методиста ДО'!D10</f>
        <v>0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>
      <c r="B18" s="53" t="s">
        <v>5</v>
      </c>
      <c r="C18" s="53"/>
      <c r="D18" s="52">
        <f>'СВОД методиста ДО'!T10</f>
        <v>0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>
      <c r="B19" s="53" t="s">
        <v>6</v>
      </c>
      <c r="C19" s="53"/>
      <c r="D19" s="52">
        <f>'СВОД методиста ДО'!V10</f>
        <v>0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>
      <c r="B20" s="53" t="s">
        <v>7</v>
      </c>
      <c r="C20" s="53"/>
      <c r="D20" s="52">
        <f>'СВОД методиста ДО'!X10</f>
        <v>0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>
      <c r="B21" s="51" t="s">
        <v>53</v>
      </c>
      <c r="C21" s="53"/>
      <c r="D21" s="53"/>
      <c r="E21" s="52">
        <f>'СВОД методиста ДО'!D11</f>
        <v>0</v>
      </c>
      <c r="F21" s="53"/>
      <c r="G21" s="53"/>
      <c r="H21" s="53"/>
      <c r="I21" s="53"/>
      <c r="J21" s="53"/>
      <c r="K21" s="56"/>
    </row>
    <row r="22" spans="2:25" ht="18.75">
      <c r="B22" s="53" t="s">
        <v>5</v>
      </c>
      <c r="C22" s="53"/>
      <c r="D22" s="52">
        <f>'СВОД методиста ДО'!T11</f>
        <v>0</v>
      </c>
      <c r="E22" s="53"/>
      <c r="F22" s="53"/>
      <c r="G22" s="53"/>
      <c r="H22" s="53"/>
      <c r="I22" s="53"/>
      <c r="J22" s="53"/>
      <c r="K22" s="56"/>
    </row>
    <row r="23" spans="2:25" ht="18.75">
      <c r="B23" s="53" t="s">
        <v>6</v>
      </c>
      <c r="C23" s="53"/>
      <c r="D23" s="52">
        <f>'СВОД методиста ДО'!V11</f>
        <v>0</v>
      </c>
      <c r="E23" s="53"/>
      <c r="F23" s="53"/>
      <c r="G23" s="53"/>
      <c r="H23" s="53"/>
      <c r="I23" s="53"/>
      <c r="J23" s="53"/>
      <c r="K23" s="56"/>
    </row>
    <row r="24" spans="2:25" ht="18.75">
      <c r="B24" s="53" t="s">
        <v>7</v>
      </c>
      <c r="C24" s="53"/>
      <c r="D24" s="52">
        <f>'СВОД методиста ДО'!X11</f>
        <v>0</v>
      </c>
      <c r="E24" s="53"/>
      <c r="F24" s="53"/>
      <c r="G24" s="53"/>
      <c r="H24" s="53"/>
      <c r="I24" s="53"/>
      <c r="J24" s="53"/>
      <c r="K24" s="56"/>
    </row>
    <row r="25" spans="2:25" ht="18.75">
      <c r="B25" s="51" t="s">
        <v>54</v>
      </c>
      <c r="C25" s="53"/>
      <c r="D25" s="53"/>
      <c r="E25" s="53"/>
      <c r="F25" s="52">
        <f>'СВОД методиста ДО'!D12</f>
        <v>3</v>
      </c>
      <c r="G25" s="53"/>
      <c r="H25" s="53"/>
      <c r="I25" s="53"/>
      <c r="J25" s="53"/>
      <c r="K25" s="56"/>
    </row>
    <row r="26" spans="2:25" ht="18.75">
      <c r="B26" s="53" t="s">
        <v>5</v>
      </c>
      <c r="C26" s="53"/>
      <c r="D26" s="52">
        <f>'СВОД методиста ДО'!T12</f>
        <v>0</v>
      </c>
      <c r="E26" s="53"/>
      <c r="F26" s="53"/>
      <c r="G26" s="53"/>
      <c r="H26" s="53"/>
      <c r="I26" s="53"/>
      <c r="J26" s="53"/>
      <c r="K26" s="56"/>
    </row>
    <row r="27" spans="2:25" ht="18.75">
      <c r="B27" s="53" t="s">
        <v>6</v>
      </c>
      <c r="C27" s="56"/>
      <c r="D27" s="52">
        <f>'СВОД методиста ДО'!V12</f>
        <v>0</v>
      </c>
      <c r="E27" s="56"/>
      <c r="F27" s="56"/>
      <c r="G27" s="56"/>
      <c r="H27" s="56"/>
      <c r="I27" s="56"/>
      <c r="J27" s="56"/>
      <c r="K27" s="56"/>
    </row>
    <row r="28" spans="2:25" ht="18.75">
      <c r="B28" s="53" t="s">
        <v>7</v>
      </c>
      <c r="C28" s="56"/>
      <c r="D28" s="52">
        <f>'СВОД методиста ДО'!X12</f>
        <v>3</v>
      </c>
      <c r="E28" s="56"/>
      <c r="F28" s="56"/>
      <c r="G28" s="56"/>
      <c r="H28" s="56"/>
      <c r="I28" s="56"/>
      <c r="J28" s="56"/>
      <c r="K28" s="56"/>
    </row>
    <row r="29" spans="2:25" ht="18.75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>
      <c r="B30" s="110" t="s">
        <v>55</v>
      </c>
      <c r="C30" s="110"/>
      <c r="D30" s="110"/>
      <c r="E30" s="110"/>
      <c r="F30" s="110"/>
      <c r="G30" s="110"/>
      <c r="H30" s="110"/>
      <c r="I30" s="110"/>
      <c r="J30" s="110"/>
      <c r="K30" s="110"/>
    </row>
    <row r="32" spans="2:25" ht="54" customHeight="1">
      <c r="B32" s="101" t="s">
        <v>0</v>
      </c>
      <c r="C32" s="98" t="s">
        <v>15</v>
      </c>
      <c r="D32" s="98" t="s">
        <v>12</v>
      </c>
      <c r="E32" s="101" t="s">
        <v>4</v>
      </c>
      <c r="F32" s="101"/>
      <c r="G32" s="101"/>
      <c r="H32" s="98" t="s">
        <v>9</v>
      </c>
      <c r="I32" s="98"/>
      <c r="J32" s="98"/>
      <c r="K32" s="98" t="s">
        <v>10</v>
      </c>
      <c r="L32" s="98"/>
      <c r="M32" s="98"/>
      <c r="N32" s="98" t="s">
        <v>11</v>
      </c>
      <c r="O32" s="98"/>
      <c r="P32" s="98"/>
      <c r="Q32" s="98" t="s">
        <v>8</v>
      </c>
      <c r="R32" s="98"/>
      <c r="S32" s="98"/>
      <c r="T32" s="106" t="s">
        <v>31</v>
      </c>
      <c r="U32" s="107"/>
      <c r="V32" s="107"/>
      <c r="W32" s="107"/>
      <c r="X32" s="107"/>
      <c r="Y32" s="108"/>
    </row>
    <row r="33" spans="2:30" ht="77.25" customHeight="1">
      <c r="B33" s="101"/>
      <c r="C33" s="98"/>
      <c r="D33" s="98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>
      <c r="B43" s="53" t="s">
        <v>56</v>
      </c>
      <c r="I43" s="110" t="s">
        <v>57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2:30" ht="18.75">
      <c r="B44" s="51" t="s">
        <v>50</v>
      </c>
      <c r="E44" s="55">
        <f>D34</f>
        <v>0</v>
      </c>
      <c r="I44" s="110" t="s">
        <v>58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2:30" ht="18.75">
      <c r="B45" s="53" t="s">
        <v>5</v>
      </c>
      <c r="D45" s="55">
        <f>T34</f>
        <v>0</v>
      </c>
      <c r="I45" s="110" t="s">
        <v>59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2:30" ht="18.75">
      <c r="B46" s="53" t="s">
        <v>6</v>
      </c>
      <c r="D46" s="85">
        <f>V34</f>
        <v>0</v>
      </c>
      <c r="I46" s="51" t="s">
        <v>60</v>
      </c>
      <c r="J46" s="53"/>
      <c r="K46" s="53"/>
      <c r="O46" s="55">
        <f>E13-E44</f>
        <v>0</v>
      </c>
    </row>
    <row r="47" spans="2:30" ht="18.75">
      <c r="B47" s="53" t="s">
        <v>7</v>
      </c>
      <c r="D47" s="85">
        <f>X34</f>
        <v>0</v>
      </c>
      <c r="I47" s="51" t="s">
        <v>61</v>
      </c>
      <c r="O47" s="55">
        <f>E17-E48</f>
        <v>0</v>
      </c>
    </row>
    <row r="48" spans="2:30" ht="18.75">
      <c r="B48" s="51" t="s">
        <v>51</v>
      </c>
      <c r="C48" s="53"/>
      <c r="D48" s="53"/>
      <c r="E48" s="52">
        <f>D35</f>
        <v>0</v>
      </c>
      <c r="F48" s="53"/>
      <c r="I48" s="51" t="s">
        <v>62</v>
      </c>
      <c r="O48" s="55">
        <f>E21-E52</f>
        <v>0</v>
      </c>
    </row>
    <row r="49" spans="2:30" ht="18.75">
      <c r="B49" s="53" t="s">
        <v>5</v>
      </c>
      <c r="C49" s="53"/>
      <c r="D49" s="52">
        <f>T35</f>
        <v>0</v>
      </c>
      <c r="E49" s="52"/>
      <c r="F49" s="53"/>
      <c r="I49" s="51" t="s">
        <v>63</v>
      </c>
      <c r="O49" s="55">
        <f>F25-E56</f>
        <v>3</v>
      </c>
    </row>
    <row r="50" spans="2:30" ht="18.75">
      <c r="B50" s="53" t="s">
        <v>6</v>
      </c>
      <c r="C50" s="53"/>
      <c r="D50" s="86">
        <f>V35</f>
        <v>0</v>
      </c>
      <c r="E50" s="52"/>
      <c r="F50" s="53"/>
    </row>
    <row r="51" spans="2:30" ht="18.75">
      <c r="B51" s="53" t="s">
        <v>7</v>
      </c>
      <c r="C51" s="53"/>
      <c r="D51" s="86">
        <f>X35</f>
        <v>0</v>
      </c>
      <c r="E51" s="52"/>
      <c r="F51" s="53"/>
      <c r="I51" s="110" t="s">
        <v>64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2:30" ht="18.75">
      <c r="B52" s="51" t="s">
        <v>52</v>
      </c>
      <c r="C52" s="53"/>
      <c r="D52" s="53"/>
      <c r="E52" s="52">
        <f>D36</f>
        <v>0</v>
      </c>
      <c r="F52" s="53"/>
      <c r="I52" s="57" t="s">
        <v>65</v>
      </c>
      <c r="R52" s="51" t="s">
        <v>66</v>
      </c>
    </row>
    <row r="53" spans="2:30" ht="18.75">
      <c r="B53" s="53" t="s">
        <v>5</v>
      </c>
      <c r="C53" s="53"/>
      <c r="D53" s="52">
        <f>T36</f>
        <v>0</v>
      </c>
      <c r="E53" s="52"/>
      <c r="F53" s="53"/>
      <c r="I53" s="53" t="s">
        <v>67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68</v>
      </c>
      <c r="S53" s="58"/>
      <c r="T53" s="58"/>
      <c r="U53" s="58"/>
      <c r="V53" s="58"/>
      <c r="W53" s="55">
        <f>D14+D15</f>
        <v>0</v>
      </c>
    </row>
    <row r="54" spans="2:30" ht="18.75">
      <c r="B54" s="53" t="s">
        <v>6</v>
      </c>
      <c r="C54" s="53"/>
      <c r="D54" s="86">
        <f>V36</f>
        <v>0</v>
      </c>
      <c r="E54" s="52"/>
      <c r="F54" s="53"/>
      <c r="I54" s="53" t="s">
        <v>68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69</v>
      </c>
      <c r="S54" s="58"/>
      <c r="T54" s="58"/>
      <c r="U54" s="58"/>
      <c r="V54" s="58"/>
      <c r="W54" s="55">
        <f>D18+D19</f>
        <v>0</v>
      </c>
    </row>
    <row r="55" spans="2:30" ht="18.75">
      <c r="B55" s="53" t="s">
        <v>7</v>
      </c>
      <c r="C55" s="53"/>
      <c r="D55" s="86">
        <f>X36</f>
        <v>0</v>
      </c>
      <c r="E55" s="52"/>
      <c r="F55" s="53"/>
      <c r="I55" s="53" t="s">
        <v>69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70</v>
      </c>
      <c r="S55" s="58"/>
      <c r="T55" s="58"/>
      <c r="U55" s="58"/>
      <c r="V55" s="58"/>
      <c r="W55" s="55">
        <f>D22+D23</f>
        <v>0</v>
      </c>
    </row>
    <row r="56" spans="2:30" ht="18.75">
      <c r="B56" s="51" t="s">
        <v>53</v>
      </c>
      <c r="C56" s="53"/>
      <c r="D56" s="53"/>
      <c r="E56" s="52">
        <f>D37</f>
        <v>0</v>
      </c>
      <c r="F56" s="53"/>
      <c r="I56" s="53" t="s">
        <v>70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71</v>
      </c>
      <c r="S56" s="58"/>
      <c r="T56" s="58"/>
      <c r="U56" s="58"/>
      <c r="V56" s="58"/>
      <c r="W56" s="55">
        <f>D26+D27</f>
        <v>0</v>
      </c>
    </row>
    <row r="57" spans="2:30" ht="18.75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>
      <c r="B58" s="53" t="s">
        <v>6</v>
      </c>
      <c r="C58" s="53"/>
      <c r="D58" s="86">
        <f>V37</f>
        <v>0</v>
      </c>
      <c r="E58" s="53"/>
      <c r="F58" s="53"/>
    </row>
    <row r="59" spans="2:30" ht="18.75">
      <c r="B59" s="53" t="s">
        <v>7</v>
      </c>
      <c r="C59" s="53"/>
      <c r="D59" s="86">
        <f>X37</f>
        <v>0</v>
      </c>
      <c r="E59" s="53"/>
      <c r="F59" s="53"/>
    </row>
    <row r="60" spans="2:30" ht="18.75">
      <c r="B60" s="51" t="s">
        <v>54</v>
      </c>
      <c r="C60" s="53"/>
      <c r="D60" s="53"/>
      <c r="E60" s="53"/>
      <c r="F60" s="52">
        <f>D38</f>
        <v>0</v>
      </c>
    </row>
    <row r="61" spans="2:30" ht="18.75">
      <c r="B61" s="53" t="s">
        <v>5</v>
      </c>
      <c r="C61" s="53"/>
      <c r="D61" s="52">
        <f>T38</f>
        <v>0</v>
      </c>
      <c r="E61" s="53"/>
      <c r="F61" s="53"/>
    </row>
    <row r="62" spans="2:30" ht="18.75">
      <c r="B62" s="53" t="s">
        <v>6</v>
      </c>
      <c r="C62" s="56"/>
      <c r="D62" s="86">
        <f>V38</f>
        <v>0</v>
      </c>
      <c r="E62" s="56"/>
      <c r="F62" s="56"/>
    </row>
    <row r="63" spans="2:30" ht="18.75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  <mergeCell ref="B5:AD5"/>
    <mergeCell ref="B32:B33"/>
    <mergeCell ref="C32:C33"/>
    <mergeCell ref="D32:D33"/>
    <mergeCell ref="E32:G32"/>
    <mergeCell ref="H32:J32"/>
    <mergeCell ref="K32:M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P505"/>
  <sheetViews>
    <sheetView topLeftCell="A13" zoomScale="70" zoomScaleNormal="70" workbookViewId="0">
      <selection activeCell="N39" sqref="N39"/>
    </sheetView>
  </sheetViews>
  <sheetFormatPr defaultRowHeight="15"/>
  <cols>
    <col min="2" max="2" width="6.42578125" customWidth="1"/>
    <col min="3" max="3" width="40.7109375" customWidth="1"/>
    <col min="4" max="25" width="10.7109375" customWidth="1"/>
  </cols>
  <sheetData>
    <row r="1" spans="2:31" ht="15.7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>
      <c r="C5" s="109" t="s">
        <v>73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>
      <c r="B6" s="1"/>
      <c r="C6" s="51" t="s">
        <v>48</v>
      </c>
      <c r="E6" s="52">
        <f>'СВОД методиста ДО'!D30</f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>
      <c r="B7" s="1"/>
      <c r="C7" s="53" t="s">
        <v>5</v>
      </c>
      <c r="E7" s="52">
        <f>'СВОД методиста ДО'!T30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>
      <c r="B8" s="1"/>
      <c r="C8" s="53" t="s">
        <v>6</v>
      </c>
      <c r="E8" s="86">
        <f>'СВОД методиста ДО'!V30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>
      <c r="B9" s="1"/>
      <c r="C9" s="53" t="s">
        <v>7</v>
      </c>
      <c r="E9" s="86">
        <f>'СВОД методиста ДО'!X30</f>
        <v>2.4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>
      <c r="B11" s="1"/>
      <c r="C11" s="110" t="s">
        <v>74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>
      <c r="B12" s="1"/>
      <c r="C12" s="54" t="s">
        <v>50</v>
      </c>
      <c r="D12" s="53"/>
      <c r="F12" s="55">
        <f>'СВОД методиста ДО'!D25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>
      <c r="B16" s="1"/>
      <c r="C16" s="51" t="s">
        <v>51</v>
      </c>
      <c r="D16" s="53"/>
      <c r="E16" s="53"/>
      <c r="F16" s="52">
        <f>'СВОД методиста ДО'!D26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>
      <c r="B17" s="1"/>
      <c r="C17" s="53" t="s">
        <v>5</v>
      </c>
      <c r="D17" s="53"/>
      <c r="E17" s="52">
        <f>'СВОД методиста ДО'!T26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>
      <c r="B18" s="1"/>
      <c r="C18" s="53" t="s">
        <v>6</v>
      </c>
      <c r="D18" s="53"/>
      <c r="E18" s="86">
        <f>'СВОД методиста ДО'!V26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>
      <c r="B19" s="1"/>
      <c r="C19" s="53" t="s">
        <v>7</v>
      </c>
      <c r="D19" s="53"/>
      <c r="E19" s="86">
        <f>'СВОД методиста ДО'!X26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>
      <c r="B20" s="1"/>
      <c r="C20" s="51" t="s">
        <v>52</v>
      </c>
      <c r="D20" s="53"/>
      <c r="E20" s="53"/>
      <c r="F20" s="52">
        <f>'СВОД методиста ДО'!D27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>
      <c r="B21" s="1"/>
      <c r="C21" s="53" t="s">
        <v>5</v>
      </c>
      <c r="D21" s="53"/>
      <c r="E21" s="52">
        <f>'СВОД методиста ДО'!T27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>
      <c r="B22" s="1"/>
      <c r="C22" s="53" t="s">
        <v>6</v>
      </c>
      <c r="D22" s="53"/>
      <c r="E22" s="86">
        <f>'СВОД методиста ДО'!V27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>
      <c r="B23" s="1"/>
      <c r="C23" s="53" t="s">
        <v>7</v>
      </c>
      <c r="D23" s="53"/>
      <c r="E23" s="86">
        <f>'СВОД методиста ДО'!X27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>
      <c r="C24" s="51" t="s">
        <v>53</v>
      </c>
      <c r="D24" s="53"/>
      <c r="E24" s="53"/>
      <c r="F24" s="52">
        <f>'СВОД методиста ДО'!D28</f>
        <v>0</v>
      </c>
      <c r="G24" s="53"/>
      <c r="H24" s="53"/>
      <c r="I24" s="53"/>
      <c r="J24" s="53"/>
      <c r="K24" s="53"/>
      <c r="L24" s="56"/>
    </row>
    <row r="25" spans="2:17" ht="18.75">
      <c r="C25" s="53" t="s">
        <v>5</v>
      </c>
      <c r="D25" s="53"/>
      <c r="E25" s="52">
        <f>'СВОД методиста ДО'!T28</f>
        <v>0</v>
      </c>
      <c r="F25" s="53"/>
      <c r="G25" s="53"/>
      <c r="H25" s="53"/>
      <c r="I25" s="53"/>
      <c r="J25" s="53"/>
      <c r="K25" s="53"/>
      <c r="L25" s="56"/>
    </row>
    <row r="26" spans="2:17" ht="18.75">
      <c r="C26" s="53" t="s">
        <v>6</v>
      </c>
      <c r="D26" s="53"/>
      <c r="E26" s="86">
        <f>'СВОД методиста ДО'!V28</f>
        <v>0</v>
      </c>
      <c r="F26" s="53"/>
      <c r="G26" s="53"/>
      <c r="H26" s="53"/>
      <c r="I26" s="53"/>
      <c r="J26" s="53"/>
      <c r="K26" s="53"/>
      <c r="L26" s="56"/>
    </row>
    <row r="27" spans="2:17" ht="18.75">
      <c r="C27" s="53" t="s">
        <v>7</v>
      </c>
      <c r="D27" s="53"/>
      <c r="E27" s="86">
        <f>'СВОД методиста ДО'!X28</f>
        <v>0</v>
      </c>
      <c r="F27" s="53"/>
      <c r="G27" s="53"/>
      <c r="H27" s="53"/>
      <c r="I27" s="53"/>
      <c r="J27" s="53"/>
      <c r="K27" s="53"/>
      <c r="L27" s="56"/>
    </row>
    <row r="28" spans="2:17" ht="18.75">
      <c r="C28" s="51" t="s">
        <v>54</v>
      </c>
      <c r="D28" s="53"/>
      <c r="E28" s="53"/>
      <c r="F28" s="53"/>
      <c r="G28" s="52">
        <f>'СВОД методиста ДО'!D29</f>
        <v>3</v>
      </c>
      <c r="H28" s="53"/>
      <c r="I28" s="53"/>
      <c r="J28" s="53"/>
      <c r="K28" s="53"/>
      <c r="L28" s="56"/>
    </row>
    <row r="29" spans="2:17" ht="18.75">
      <c r="C29" s="53" t="s">
        <v>5</v>
      </c>
      <c r="D29" s="53"/>
      <c r="E29" s="52">
        <f>'СВОД методиста ДО'!T29</f>
        <v>0</v>
      </c>
      <c r="F29" s="53"/>
      <c r="G29" s="53"/>
      <c r="H29" s="53"/>
      <c r="I29" s="53"/>
      <c r="J29" s="53"/>
      <c r="K29" s="53"/>
      <c r="L29" s="56"/>
    </row>
    <row r="30" spans="2:17" ht="18.75">
      <c r="C30" s="53" t="s">
        <v>6</v>
      </c>
      <c r="D30" s="56"/>
      <c r="E30" s="86">
        <f>'СВОД методиста ДО'!V29</f>
        <v>0</v>
      </c>
      <c r="F30" s="56"/>
      <c r="G30" s="56"/>
      <c r="H30" s="56"/>
      <c r="I30" s="56"/>
      <c r="J30" s="56"/>
      <c r="K30" s="56"/>
      <c r="L30" s="56"/>
    </row>
    <row r="31" spans="2:17" ht="18.75">
      <c r="C31" s="53" t="s">
        <v>7</v>
      </c>
      <c r="D31" s="56"/>
      <c r="E31" s="86">
        <f>'СВОД методиста ДО'!X29</f>
        <v>2.4</v>
      </c>
      <c r="F31" s="56"/>
      <c r="G31" s="56"/>
      <c r="H31" s="56"/>
      <c r="I31" s="56"/>
      <c r="J31" s="56"/>
      <c r="K31" s="56"/>
      <c r="L31" s="56"/>
    </row>
    <row r="32" spans="2:17" ht="18.75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>
      <c r="C33" s="110" t="s">
        <v>75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2" ht="45" customHeight="1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>
      <c r="C45" s="53" t="s">
        <v>76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>
      <c r="C46" s="66" t="s">
        <v>50</v>
      </c>
      <c r="F46" s="55">
        <v>0</v>
      </c>
      <c r="G46" s="109" t="s">
        <v>72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2" ht="18.75">
      <c r="C47" s="51" t="s">
        <v>51</v>
      </c>
      <c r="D47" s="53"/>
      <c r="E47" s="53"/>
      <c r="F47" s="52">
        <f>D37</f>
        <v>0</v>
      </c>
      <c r="G47" s="53"/>
      <c r="J47" s="51"/>
      <c r="P47" s="55"/>
    </row>
    <row r="48" spans="2:32" ht="18.75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>
      <c r="C49" s="53" t="s">
        <v>6</v>
      </c>
      <c r="D49" s="53"/>
      <c r="E49" s="86">
        <f>V37</f>
        <v>0</v>
      </c>
      <c r="F49" s="52"/>
      <c r="G49" s="53"/>
      <c r="K49" s="110" t="s">
        <v>77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3:32" ht="18.75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78</v>
      </c>
      <c r="T50" s="51" t="s">
        <v>79</v>
      </c>
    </row>
    <row r="51" spans="3:32" ht="18.75">
      <c r="C51" s="51" t="s">
        <v>52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67</v>
      </c>
      <c r="U51" s="58"/>
      <c r="V51" s="58"/>
      <c r="W51" s="58"/>
      <c r="X51" s="58"/>
      <c r="Y51" s="85">
        <f>E13+E14</f>
        <v>0</v>
      </c>
    </row>
    <row r="52" spans="3:32" ht="18.75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68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68</v>
      </c>
      <c r="U52" s="58"/>
      <c r="V52" s="58"/>
      <c r="W52" s="58"/>
      <c r="X52" s="58"/>
      <c r="Y52" s="85">
        <f>E17+E18</f>
        <v>0</v>
      </c>
    </row>
    <row r="53" spans="3:32" ht="18.75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69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69</v>
      </c>
      <c r="U53" s="58"/>
      <c r="V53" s="58"/>
      <c r="W53" s="58"/>
      <c r="X53" s="58"/>
      <c r="Y53" s="85">
        <f>E21+E22</f>
        <v>0</v>
      </c>
    </row>
    <row r="54" spans="3:32" ht="18.75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70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70</v>
      </c>
      <c r="U54" s="58"/>
      <c r="V54" s="58"/>
      <c r="W54" s="58"/>
      <c r="X54" s="58"/>
      <c r="Y54" s="85">
        <f>E25+E26</f>
        <v>0</v>
      </c>
    </row>
    <row r="55" spans="3:32" ht="18.75">
      <c r="C55" s="51" t="s">
        <v>53</v>
      </c>
      <c r="D55" s="53"/>
      <c r="E55" s="53"/>
      <c r="F55" s="52">
        <f>D39</f>
        <v>0</v>
      </c>
      <c r="G55" s="53"/>
      <c r="J55" s="53"/>
      <c r="K55" s="53" t="s">
        <v>71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71</v>
      </c>
      <c r="U55" s="58"/>
      <c r="V55" s="58"/>
      <c r="W55" s="58"/>
      <c r="X55" s="58"/>
      <c r="Y55" s="85">
        <f>E29+E30</f>
        <v>0</v>
      </c>
    </row>
    <row r="56" spans="3:32" ht="18.75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>
      <c r="C57" s="53" t="s">
        <v>6</v>
      </c>
      <c r="D57" s="53"/>
      <c r="E57" s="86">
        <f>V39</f>
        <v>0</v>
      </c>
      <c r="F57" s="53"/>
      <c r="G57" s="53"/>
    </row>
    <row r="58" spans="3:32" ht="18.75">
      <c r="C58" s="53" t="s">
        <v>7</v>
      </c>
      <c r="D58" s="53"/>
      <c r="E58" s="86">
        <f>X39</f>
        <v>0</v>
      </c>
      <c r="F58" s="53"/>
      <c r="G58" s="53"/>
    </row>
    <row r="59" spans="3:32" ht="18.75">
      <c r="C59" s="51" t="s">
        <v>54</v>
      </c>
      <c r="D59" s="53"/>
      <c r="E59" s="53"/>
      <c r="F59" s="53"/>
      <c r="G59" s="52">
        <f>D40</f>
        <v>0</v>
      </c>
    </row>
    <row r="60" spans="3:32" ht="18.75">
      <c r="C60" s="53" t="s">
        <v>5</v>
      </c>
      <c r="D60" s="53"/>
      <c r="E60" s="52">
        <f>T40</f>
        <v>0</v>
      </c>
      <c r="F60" s="53"/>
      <c r="G60" s="53"/>
    </row>
    <row r="61" spans="3:32" ht="18.75">
      <c r="C61" s="53" t="s">
        <v>6</v>
      </c>
      <c r="D61" s="56"/>
      <c r="E61" s="86">
        <f>V40</f>
        <v>0</v>
      </c>
      <c r="F61" s="56"/>
      <c r="G61" s="56"/>
    </row>
    <row r="62" spans="3:32" ht="18.75">
      <c r="C62" s="53" t="s">
        <v>7</v>
      </c>
      <c r="D62" s="56"/>
      <c r="E62" s="86">
        <f>X40</f>
        <v>0</v>
      </c>
      <c r="F62" s="56"/>
      <c r="G62" s="56"/>
    </row>
    <row r="65" spans="2:6" ht="18.75">
      <c r="C65" s="53" t="s">
        <v>80</v>
      </c>
    </row>
    <row r="67" spans="2:6" ht="15.75">
      <c r="B67" s="67"/>
      <c r="C67" s="68"/>
      <c r="D67" s="68"/>
      <c r="E67" s="68"/>
      <c r="F67" s="67"/>
    </row>
    <row r="500" spans="4:42" ht="63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0</v>
      </c>
      <c r="I501" s="89">
        <f>'СВОД методиста ДО'!F26</f>
        <v>0</v>
      </c>
      <c r="J501" s="69">
        <f>'СВОД методиста ДО'!G26</f>
        <v>0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0</v>
      </c>
      <c r="Q501" s="69">
        <f>'СВОД методиста ДО'!I26</f>
        <v>0</v>
      </c>
      <c r="R501" s="69">
        <f>'СВОД методиста ДО'!J26</f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0</v>
      </c>
      <c r="Y501" s="69">
        <f>'СВОД методиста ДО'!L26</f>
        <v>0</v>
      </c>
      <c r="Z501" s="69">
        <f>'СВОД методиста ДО'!M26</f>
        <v>0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0</v>
      </c>
      <c r="AG501" s="69">
        <f>'СВОД методиста ДО'!O26</f>
        <v>0</v>
      </c>
      <c r="AH501" s="69">
        <f>'СВОД методиста ДО'!P26</f>
        <v>0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0</v>
      </c>
      <c r="AO501" s="69">
        <f>'СВОД методиста ДО'!R26</f>
        <v>0</v>
      </c>
      <c r="AP501" s="69">
        <f>'СВОД методиста ДО'!S26</f>
        <v>0</v>
      </c>
    </row>
    <row r="502" spans="4:42" ht="15.7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0</v>
      </c>
      <c r="I502" s="89">
        <f>'СВОД методиста ДО'!F27</f>
        <v>0</v>
      </c>
      <c r="J502" s="69">
        <f>'СВОД методиста ДО'!G27</f>
        <v>0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0</v>
      </c>
      <c r="Q502" s="69">
        <f>'СВОД методиста ДО'!I27</f>
        <v>0</v>
      </c>
      <c r="R502" s="69">
        <f>'СВОД методиста ДО'!J27</f>
        <v>0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0</v>
      </c>
      <c r="Y502" s="69">
        <f>'СВОД методиста ДО'!L27</f>
        <v>0</v>
      </c>
      <c r="Z502" s="69">
        <f>'СВОД методиста ДО'!M27</f>
        <v>0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0</v>
      </c>
      <c r="AG502" s="69">
        <f>'СВОД методиста ДО'!O27</f>
        <v>0</v>
      </c>
      <c r="AH502" s="69">
        <f>'СВОД методиста ДО'!P27</f>
        <v>0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0</v>
      </c>
      <c r="AO502" s="69">
        <f>'СВОД методиста ДО'!R27</f>
        <v>0</v>
      </c>
      <c r="AP502" s="69">
        <f>'СВОД методиста ДО'!S27</f>
        <v>0</v>
      </c>
    </row>
    <row r="503" spans="4:42" ht="15.7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0</v>
      </c>
      <c r="I503" s="89">
        <f>'СВОД методиста ДО'!F28</f>
        <v>0</v>
      </c>
      <c r="J503" s="69">
        <f>'СВОД методиста ДО'!G28</f>
        <v>0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0</v>
      </c>
      <c r="Q503" s="69">
        <f>'СВОД методиста ДО'!I28</f>
        <v>0</v>
      </c>
      <c r="R503" s="69">
        <f>'СВОД методиста ДО'!J28</f>
        <v>0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0</v>
      </c>
      <c r="Y503" s="69">
        <f>'СВОД методиста ДО'!L28</f>
        <v>0</v>
      </c>
      <c r="Z503" s="69">
        <f>'СВОД методиста ДО'!M28</f>
        <v>0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0</v>
      </c>
      <c r="AG503" s="69">
        <f>'СВОД методиста ДО'!O28</f>
        <v>0</v>
      </c>
      <c r="AH503" s="69">
        <f>'СВОД методиста ДО'!P28</f>
        <v>0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0</v>
      </c>
      <c r="AO503" s="69">
        <f>'СВОД методиста ДО'!R28</f>
        <v>0</v>
      </c>
      <c r="AP503" s="69">
        <f>'СВОД методиста ДО'!S28</f>
        <v>0</v>
      </c>
    </row>
    <row r="504" spans="4:42" ht="47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0</v>
      </c>
      <c r="I504" s="89">
        <f>'СВОД методиста ДО'!F29</f>
        <v>0</v>
      </c>
      <c r="J504" s="69">
        <f>'СВОД методиста ДО'!G29</f>
        <v>3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0</v>
      </c>
      <c r="Q504" s="69">
        <f>'СВОД методиста ДО'!I29</f>
        <v>0</v>
      </c>
      <c r="R504" s="69">
        <f>'СВОД методиста ДО'!J29</f>
        <v>3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0</v>
      </c>
      <c r="Y504" s="69">
        <f>'СВОД методиста ДО'!L29</f>
        <v>0</v>
      </c>
      <c r="Z504" s="69">
        <f>'СВОД методиста ДО'!M29</f>
        <v>3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0</v>
      </c>
      <c r="AG504" s="69">
        <f>'СВОД методиста ДО'!O29</f>
        <v>0</v>
      </c>
      <c r="AH504" s="69">
        <f>'СВОД методиста ДО'!P29</f>
        <v>3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0</v>
      </c>
      <c r="AO504" s="69">
        <f>'СВОД методиста ДО'!R29</f>
        <v>0</v>
      </c>
      <c r="AP504" s="69">
        <f>'СВОД методиста ДО'!S29</f>
        <v>0</v>
      </c>
    </row>
    <row r="505" spans="4:42">
      <c r="D505" s="69"/>
      <c r="E505" s="111" t="s">
        <v>81</v>
      </c>
      <c r="F505" s="111"/>
      <c r="G505" s="111"/>
      <c r="H505" s="111" t="s">
        <v>82</v>
      </c>
      <c r="I505" s="111"/>
      <c r="J505" s="111"/>
      <c r="L505" s="69"/>
      <c r="M505" s="111" t="s">
        <v>81</v>
      </c>
      <c r="N505" s="111"/>
      <c r="O505" s="111"/>
      <c r="P505" s="111" t="s">
        <v>82</v>
      </c>
      <c r="Q505" s="111"/>
      <c r="R505" s="111"/>
      <c r="T505" s="69"/>
      <c r="U505" s="111" t="s">
        <v>81</v>
      </c>
      <c r="V505" s="111"/>
      <c r="W505" s="111"/>
      <c r="X505" s="111" t="s">
        <v>82</v>
      </c>
      <c r="Y505" s="111"/>
      <c r="Z505" s="111"/>
      <c r="AB505" s="69"/>
      <c r="AC505" s="111" t="s">
        <v>81</v>
      </c>
      <c r="AD505" s="111"/>
      <c r="AE505" s="111"/>
      <c r="AF505" s="111" t="s">
        <v>82</v>
      </c>
      <c r="AG505" s="111"/>
      <c r="AH505" s="111"/>
      <c r="AJ505" s="69"/>
      <c r="AK505" s="111" t="s">
        <v>81</v>
      </c>
      <c r="AL505" s="111"/>
      <c r="AM505" s="111"/>
      <c r="AN505" s="111" t="s">
        <v>82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  <mergeCell ref="AF505:AH505"/>
    <mergeCell ref="N34:P34"/>
    <mergeCell ref="Q34:S34"/>
    <mergeCell ref="Z34:AE34"/>
    <mergeCell ref="G46:AE46"/>
    <mergeCell ref="C33:L33"/>
    <mergeCell ref="B34:B35"/>
    <mergeCell ref="C34:C35"/>
    <mergeCell ref="K34:M34"/>
    <mergeCell ref="C5:AE5"/>
    <mergeCell ref="C11:X11"/>
    <mergeCell ref="G12:AE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AP516"/>
  <sheetViews>
    <sheetView topLeftCell="A40" zoomScale="60" zoomScaleNormal="60" workbookViewId="0">
      <selection activeCell="D36" sqref="D36:S38"/>
    </sheetView>
  </sheetViews>
  <sheetFormatPr defaultRowHeight="15"/>
  <cols>
    <col min="3" max="3" width="44.7109375" customWidth="1"/>
    <col min="4" max="31" width="10.7109375" customWidth="1"/>
  </cols>
  <sheetData>
    <row r="1" spans="2:31" ht="15.7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>
      <c r="C3" s="59"/>
    </row>
    <row r="5" spans="2:31" ht="80.25" customHeight="1">
      <c r="C5" s="109" t="s">
        <v>83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>
      <c r="B6" s="1"/>
      <c r="C6" s="51" t="s">
        <v>48</v>
      </c>
      <c r="E6" s="52">
        <f>'СВОД методиста ДО'!D47</f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>
      <c r="B7" s="1"/>
      <c r="C7" s="53" t="s">
        <v>5</v>
      </c>
      <c r="E7" s="52">
        <f>'СВОД методиста ДО'!T47</f>
        <v>0.8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>
      <c r="B8" s="1"/>
      <c r="C8" s="53" t="s">
        <v>6</v>
      </c>
      <c r="E8" s="86">
        <f>'СВОД методиста ДО'!V47</f>
        <v>0.86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>
      <c r="B9" s="1"/>
      <c r="C9" s="53" t="s">
        <v>7</v>
      </c>
      <c r="E9" s="86">
        <f>'СВОД методиста ДО'!X47</f>
        <v>1.34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>
      <c r="B11" s="1"/>
      <c r="C11" s="110" t="s">
        <v>84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>
      <c r="B12" s="1"/>
      <c r="C12" s="54" t="s">
        <v>50</v>
      </c>
      <c r="D12" s="53"/>
      <c r="F12" s="55">
        <f>'СВОД методиста ДО'!D42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>
      <c r="B16" s="1"/>
      <c r="C16" s="51" t="s">
        <v>51</v>
      </c>
      <c r="D16" s="53"/>
      <c r="E16" s="53"/>
      <c r="F16" s="52">
        <f>'СВОД методиста ДО'!D43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>
      <c r="B17" s="1"/>
      <c r="C17" s="53" t="s">
        <v>5</v>
      </c>
      <c r="D17" s="53"/>
      <c r="E17" s="52">
        <f>'СВОД методиста ДО'!T43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>
      <c r="B18" s="1"/>
      <c r="C18" s="53" t="s">
        <v>6</v>
      </c>
      <c r="D18" s="53"/>
      <c r="E18" s="86">
        <f>'СВОД методиста ДО'!V43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>
      <c r="B20" s="1"/>
      <c r="C20" s="51" t="s">
        <v>52</v>
      </c>
      <c r="D20" s="53"/>
      <c r="E20" s="53"/>
      <c r="F20" s="52">
        <f>'СВОД методиста ДО'!D44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>
      <c r="B21" s="1"/>
      <c r="C21" s="53" t="s">
        <v>5</v>
      </c>
      <c r="D21" s="53"/>
      <c r="E21" s="52">
        <f>'СВОД методиста ДО'!T44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>
      <c r="B22" s="1"/>
      <c r="C22" s="53" t="s">
        <v>6</v>
      </c>
      <c r="D22" s="53"/>
      <c r="E22" s="86">
        <f>'СВОД методиста ДО'!V44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>
      <c r="B23" s="1"/>
      <c r="C23" s="53" t="s">
        <v>7</v>
      </c>
      <c r="D23" s="53"/>
      <c r="E23" s="86">
        <f>'СВОД методиста ДО'!X44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>
      <c r="C24" s="51" t="s">
        <v>53</v>
      </c>
      <c r="D24" s="53"/>
      <c r="E24" s="53"/>
      <c r="F24" s="52">
        <f>'СВОД методиста ДО'!D45</f>
        <v>0</v>
      </c>
      <c r="G24" s="53"/>
      <c r="H24" s="53"/>
      <c r="I24" s="53"/>
      <c r="J24" s="53"/>
      <c r="K24" s="53"/>
      <c r="L24" s="56"/>
    </row>
    <row r="25" spans="2:17" ht="18.75">
      <c r="C25" s="53" t="s">
        <v>5</v>
      </c>
      <c r="D25" s="53"/>
      <c r="E25" s="52">
        <f>'СВОД методиста ДО'!T45</f>
        <v>0</v>
      </c>
      <c r="F25" s="53"/>
      <c r="G25" s="53"/>
      <c r="H25" s="53"/>
      <c r="I25" s="53"/>
      <c r="J25" s="53"/>
      <c r="K25" s="53"/>
      <c r="L25" s="56"/>
    </row>
    <row r="26" spans="2:17" ht="18.75">
      <c r="C26" s="53" t="s">
        <v>6</v>
      </c>
      <c r="D26" s="53"/>
      <c r="E26" s="86">
        <f>'СВОД методиста ДО'!V45</f>
        <v>0</v>
      </c>
      <c r="F26" s="53"/>
      <c r="G26" s="53"/>
      <c r="H26" s="53"/>
      <c r="I26" s="53"/>
      <c r="J26" s="53"/>
      <c r="K26" s="53"/>
      <c r="L26" s="56"/>
    </row>
    <row r="27" spans="2:17" ht="18.75">
      <c r="C27" s="53" t="s">
        <v>7</v>
      </c>
      <c r="D27" s="53"/>
      <c r="E27" s="86">
        <f>'СВОД методиста ДО'!X45</f>
        <v>0</v>
      </c>
      <c r="F27" s="53"/>
      <c r="G27" s="53"/>
      <c r="H27" s="53"/>
      <c r="I27" s="53"/>
      <c r="J27" s="53"/>
      <c r="K27" s="53"/>
      <c r="L27" s="56"/>
    </row>
    <row r="28" spans="2:17" ht="18.75">
      <c r="C28" s="51" t="s">
        <v>54</v>
      </c>
      <c r="D28" s="53"/>
      <c r="E28" s="53"/>
      <c r="F28" s="53"/>
      <c r="G28" s="52">
        <f>'СВОД методиста ДО'!D46</f>
        <v>3</v>
      </c>
      <c r="H28" s="53"/>
      <c r="I28" s="53"/>
      <c r="J28" s="53"/>
      <c r="K28" s="53"/>
      <c r="L28" s="56"/>
    </row>
    <row r="29" spans="2:17" ht="18.75">
      <c r="C29" s="53" t="s">
        <v>5</v>
      </c>
      <c r="D29" s="53"/>
      <c r="E29" s="52">
        <f>'СВОД методиста ДО'!T46</f>
        <v>0.8</v>
      </c>
      <c r="F29" s="53"/>
      <c r="G29" s="53"/>
      <c r="H29" s="53"/>
      <c r="I29" s="53"/>
      <c r="J29" s="53"/>
      <c r="K29" s="53"/>
      <c r="L29" s="56"/>
    </row>
    <row r="30" spans="2:17" ht="18.75">
      <c r="C30" s="53" t="s">
        <v>6</v>
      </c>
      <c r="D30" s="56"/>
      <c r="E30" s="86">
        <f>'СВОД методиста ДО'!V46</f>
        <v>0.86</v>
      </c>
      <c r="F30" s="56"/>
      <c r="G30" s="56"/>
      <c r="H30" s="56"/>
      <c r="I30" s="56"/>
      <c r="J30" s="56"/>
      <c r="K30" s="56"/>
      <c r="L30" s="56"/>
    </row>
    <row r="31" spans="2:17" ht="18.75">
      <c r="C31" s="53" t="s">
        <v>7</v>
      </c>
      <c r="D31" s="56"/>
      <c r="E31" s="86">
        <f>'СВОД методиста ДО'!X46</f>
        <v>1.34</v>
      </c>
      <c r="F31" s="56"/>
      <c r="G31" s="56"/>
      <c r="H31" s="56"/>
      <c r="I31" s="56"/>
      <c r="J31" s="56"/>
      <c r="K31" s="56"/>
      <c r="L31" s="56"/>
    </row>
    <row r="32" spans="2:17" ht="18.75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>
      <c r="C33" s="110" t="s">
        <v>85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1" ht="48" customHeight="1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>
      <c r="C45" s="53" t="s">
        <v>86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>
      <c r="C46" s="66" t="s">
        <v>50</v>
      </c>
      <c r="F46" s="55">
        <f>D36</f>
        <v>0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1" ht="18.75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>
      <c r="C50" s="51" t="s">
        <v>51</v>
      </c>
      <c r="D50" s="53"/>
      <c r="E50" s="53"/>
      <c r="F50" s="52">
        <f>D37</f>
        <v>0</v>
      </c>
      <c r="G50" s="53"/>
      <c r="J50" s="51"/>
      <c r="P50" s="55"/>
    </row>
    <row r="51" spans="3:32" ht="18.75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>
      <c r="C52" s="53" t="s">
        <v>6</v>
      </c>
      <c r="D52" s="53"/>
      <c r="E52" s="86">
        <f>V37</f>
        <v>0</v>
      </c>
      <c r="F52" s="52"/>
      <c r="G52" s="53"/>
      <c r="K52" s="110" t="s">
        <v>77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</row>
    <row r="53" spans="3:32" ht="18.75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79</v>
      </c>
      <c r="T53" s="51" t="s">
        <v>87</v>
      </c>
    </row>
    <row r="54" spans="3:32" ht="18.75">
      <c r="C54" s="51" t="s">
        <v>52</v>
      </c>
      <c r="D54" s="53"/>
      <c r="E54" s="53"/>
      <c r="F54" s="52">
        <f>D38</f>
        <v>0</v>
      </c>
      <c r="G54" s="53"/>
      <c r="J54" s="57"/>
      <c r="K54" s="53" t="s">
        <v>67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67</v>
      </c>
      <c r="U54" s="58"/>
      <c r="V54" s="58"/>
      <c r="W54" s="58"/>
      <c r="X54" s="58"/>
      <c r="Y54" s="85">
        <f>E13+E14</f>
        <v>0</v>
      </c>
    </row>
    <row r="55" spans="3:32" ht="18.75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68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68</v>
      </c>
      <c r="U55" s="58"/>
      <c r="V55" s="58"/>
      <c r="W55" s="58"/>
      <c r="X55" s="58"/>
      <c r="Y55" s="85">
        <f>E17+E18</f>
        <v>0</v>
      </c>
    </row>
    <row r="56" spans="3:32" ht="18.75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69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69</v>
      </c>
      <c r="U56" s="58"/>
      <c r="V56" s="58"/>
      <c r="W56" s="58"/>
      <c r="X56" s="58"/>
      <c r="Y56" s="85">
        <f>E21+E22</f>
        <v>0</v>
      </c>
    </row>
    <row r="57" spans="3:32" ht="18.75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70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70</v>
      </c>
      <c r="U57" s="58"/>
      <c r="V57" s="58"/>
      <c r="W57" s="58"/>
      <c r="X57" s="58"/>
      <c r="Y57" s="85">
        <f>E25+E26</f>
        <v>0</v>
      </c>
    </row>
    <row r="58" spans="3:32" ht="18.75">
      <c r="C58" s="51" t="s">
        <v>53</v>
      </c>
      <c r="D58" s="53"/>
      <c r="E58" s="53"/>
      <c r="F58" s="52">
        <f>D39</f>
        <v>0</v>
      </c>
      <c r="G58" s="53"/>
      <c r="J58" s="53"/>
      <c r="K58" s="53" t="s">
        <v>71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71</v>
      </c>
      <c r="U58" s="58"/>
      <c r="V58" s="58"/>
      <c r="W58" s="58"/>
      <c r="X58" s="58"/>
      <c r="Y58" s="85">
        <f>E29+E30</f>
        <v>1.6600000000000001</v>
      </c>
    </row>
    <row r="59" spans="3:32" ht="18.75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>
      <c r="C60" s="53" t="s">
        <v>6</v>
      </c>
      <c r="D60" s="53"/>
      <c r="E60" s="86">
        <f>V39</f>
        <v>0</v>
      </c>
      <c r="F60" s="53"/>
      <c r="G60" s="53"/>
    </row>
    <row r="61" spans="3:32" ht="18.75">
      <c r="C61" s="53" t="s">
        <v>7</v>
      </c>
      <c r="D61" s="53"/>
      <c r="E61" s="86">
        <f>X39</f>
        <v>0</v>
      </c>
      <c r="F61" s="53"/>
      <c r="G61" s="53"/>
    </row>
    <row r="62" spans="3:32" ht="18.75">
      <c r="C62" s="51" t="s">
        <v>54</v>
      </c>
      <c r="D62" s="53"/>
      <c r="E62" s="53"/>
      <c r="F62" s="53"/>
      <c r="G62" s="52">
        <f>D40</f>
        <v>0</v>
      </c>
    </row>
    <row r="63" spans="3:32" ht="18.75">
      <c r="C63" s="53" t="s">
        <v>5</v>
      </c>
      <c r="D63" s="53"/>
      <c r="E63" s="52">
        <f>T40</f>
        <v>0</v>
      </c>
      <c r="F63" s="53"/>
      <c r="G63" s="53"/>
    </row>
    <row r="64" spans="3:32" ht="18.75">
      <c r="C64" s="53" t="s">
        <v>6</v>
      </c>
      <c r="D64" s="56"/>
      <c r="E64" s="86">
        <f>V40</f>
        <v>0</v>
      </c>
      <c r="F64" s="56"/>
      <c r="G64" s="56"/>
    </row>
    <row r="65" spans="2:7" ht="18.75">
      <c r="C65" s="53" t="s">
        <v>7</v>
      </c>
      <c r="D65" s="56"/>
      <c r="E65" s="86">
        <f>X40</f>
        <v>0</v>
      </c>
      <c r="F65" s="56"/>
      <c r="G65" s="56"/>
    </row>
    <row r="68" spans="2:7" ht="18.75">
      <c r="C68" s="53" t="s">
        <v>80</v>
      </c>
    </row>
    <row r="70" spans="2:7" ht="15.75">
      <c r="B70" s="67"/>
      <c r="C70" s="68"/>
      <c r="D70" s="68"/>
      <c r="E70" s="68"/>
      <c r="F70" s="67"/>
    </row>
    <row r="500" spans="4:42" ht="63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0</v>
      </c>
      <c r="I501" s="69">
        <f t="shared" si="9"/>
        <v>0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0</v>
      </c>
      <c r="Q501" s="69">
        <f t="shared" si="11"/>
        <v>0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0</v>
      </c>
      <c r="Y501" s="69">
        <f t="shared" si="13"/>
        <v>0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0</v>
      </c>
      <c r="AG501" s="69">
        <f t="shared" si="15"/>
        <v>0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0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0</v>
      </c>
      <c r="I502" s="69">
        <f t="shared" si="21"/>
        <v>0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0</v>
      </c>
      <c r="Q502" s="69">
        <f t="shared" si="23"/>
        <v>0</v>
      </c>
      <c r="R502" s="69">
        <f t="shared" si="23"/>
        <v>0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0</v>
      </c>
      <c r="Y502" s="69">
        <f t="shared" si="25"/>
        <v>0</v>
      </c>
      <c r="Z502" s="69">
        <f t="shared" si="25"/>
        <v>0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0</v>
      </c>
      <c r="AG502" s="69">
        <f t="shared" si="27"/>
        <v>0</v>
      </c>
      <c r="AH502" s="69">
        <f t="shared" si="27"/>
        <v>0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0</v>
      </c>
      <c r="AO502" s="69">
        <f t="shared" si="18"/>
        <v>0</v>
      </c>
      <c r="AP502" s="69">
        <f t="shared" si="19"/>
        <v>0</v>
      </c>
    </row>
    <row r="503" spans="4:42" ht="15.7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0</v>
      </c>
      <c r="I503" s="69">
        <f t="shared" si="30"/>
        <v>0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0</v>
      </c>
      <c r="Q503" s="69">
        <f t="shared" si="32"/>
        <v>0</v>
      </c>
      <c r="R503" s="69">
        <f t="shared" si="32"/>
        <v>0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0</v>
      </c>
      <c r="Y503" s="69">
        <f t="shared" si="34"/>
        <v>0</v>
      </c>
      <c r="Z503" s="69">
        <f t="shared" si="34"/>
        <v>0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0</v>
      </c>
      <c r="AG503" s="69">
        <f t="shared" si="36"/>
        <v>0</v>
      </c>
      <c r="AH503" s="69">
        <f t="shared" si="36"/>
        <v>0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0</v>
      </c>
      <c r="AO503" s="69">
        <f t="shared" si="18"/>
        <v>0</v>
      </c>
      <c r="AP503" s="69">
        <f t="shared" si="19"/>
        <v>0</v>
      </c>
    </row>
    <row r="504" spans="4:42" ht="47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2</v>
      </c>
      <c r="I504" s="69">
        <f t="shared" si="39"/>
        <v>0</v>
      </c>
      <c r="J504" s="69">
        <f t="shared" si="39"/>
        <v>1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0</v>
      </c>
      <c r="Q504" s="69">
        <f t="shared" si="41"/>
        <v>0.5</v>
      </c>
      <c r="R504" s="69">
        <f t="shared" si="41"/>
        <v>2.5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2</v>
      </c>
      <c r="Y504" s="69">
        <f t="shared" si="43"/>
        <v>1</v>
      </c>
      <c r="Z504" s="69">
        <f t="shared" si="43"/>
        <v>0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0</v>
      </c>
      <c r="AG504" s="69">
        <f t="shared" si="45"/>
        <v>0.8</v>
      </c>
      <c r="AH504" s="69">
        <f t="shared" si="45"/>
        <v>2.2000000000000002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0</v>
      </c>
      <c r="AO504" s="69">
        <f t="shared" si="18"/>
        <v>1</v>
      </c>
      <c r="AP504" s="69">
        <f t="shared" si="19"/>
        <v>1</v>
      </c>
    </row>
    <row r="505" spans="4:42">
      <c r="D505" s="69"/>
      <c r="E505" s="113" t="s">
        <v>82</v>
      </c>
      <c r="F505" s="114"/>
      <c r="G505" s="115"/>
      <c r="H505" s="113" t="s">
        <v>88</v>
      </c>
      <c r="I505" s="114"/>
      <c r="J505" s="115"/>
      <c r="L505" s="69"/>
      <c r="M505" s="113" t="s">
        <v>82</v>
      </c>
      <c r="N505" s="114"/>
      <c r="O505" s="115"/>
      <c r="P505" s="113" t="s">
        <v>88</v>
      </c>
      <c r="Q505" s="114"/>
      <c r="R505" s="115"/>
      <c r="T505" s="69"/>
      <c r="U505" s="113" t="s">
        <v>82</v>
      </c>
      <c r="V505" s="114"/>
      <c r="W505" s="115"/>
      <c r="X505" s="113" t="s">
        <v>88</v>
      </c>
      <c r="Y505" s="114"/>
      <c r="Z505" s="115"/>
      <c r="AB505" s="69"/>
      <c r="AC505" s="113" t="s">
        <v>82</v>
      </c>
      <c r="AD505" s="114"/>
      <c r="AE505" s="115"/>
      <c r="AF505" s="113" t="s">
        <v>88</v>
      </c>
      <c r="AG505" s="114"/>
      <c r="AH505" s="115"/>
      <c r="AJ505" s="69"/>
      <c r="AK505" s="113" t="s">
        <v>82</v>
      </c>
      <c r="AL505" s="114"/>
      <c r="AM505" s="115"/>
      <c r="AN505" s="113" t="s">
        <v>88</v>
      </c>
      <c r="AO505" s="114"/>
      <c r="AP505" s="115"/>
    </row>
    <row r="508" spans="4:42" ht="15.75">
      <c r="D508" s="101" t="s">
        <v>0</v>
      </c>
      <c r="E508" s="98" t="s">
        <v>15</v>
      </c>
      <c r="F508" s="98" t="s">
        <v>12</v>
      </c>
      <c r="G508" s="101" t="s">
        <v>4</v>
      </c>
      <c r="H508" s="101"/>
      <c r="I508" s="101"/>
      <c r="J508" s="98" t="s">
        <v>9</v>
      </c>
      <c r="K508" s="98"/>
      <c r="L508" s="98"/>
      <c r="M508" s="98" t="s">
        <v>10</v>
      </c>
      <c r="N508" s="98"/>
      <c r="O508" s="98"/>
      <c r="P508" s="98" t="s">
        <v>11</v>
      </c>
      <c r="Q508" s="98"/>
      <c r="R508" s="98"/>
      <c r="S508" s="98" t="s">
        <v>8</v>
      </c>
      <c r="T508" s="98"/>
      <c r="U508" s="98"/>
      <c r="V508" s="106" t="s">
        <v>31</v>
      </c>
      <c r="W508" s="107"/>
      <c r="X508" s="107"/>
      <c r="Y508" s="107"/>
      <c r="Z508" s="107"/>
      <c r="AA508" s="108"/>
    </row>
    <row r="509" spans="4:42" ht="63">
      <c r="D509" s="101"/>
      <c r="E509" s="98"/>
      <c r="F509" s="98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>
      <c r="D511" s="39">
        <v>2</v>
      </c>
      <c r="E511" s="3" t="s">
        <v>17</v>
      </c>
      <c r="F511" s="43"/>
      <c r="G511" s="42">
        <f>'СВОД методиста ДО'!E43</f>
        <v>0</v>
      </c>
      <c r="H511" s="42">
        <f>'СВОД методиста ДО'!F43</f>
        <v>0</v>
      </c>
      <c r="I511" s="42">
        <f>'СВОД методиста ДО'!G43</f>
        <v>0</v>
      </c>
      <c r="J511" s="42">
        <f>'СВОД методиста ДО'!H43</f>
        <v>0</v>
      </c>
      <c r="K511" s="42">
        <f>'СВОД методиста ДО'!I43</f>
        <v>0</v>
      </c>
      <c r="L511" s="42">
        <f>'СВОД методиста ДО'!J43</f>
        <v>0</v>
      </c>
      <c r="M511" s="42">
        <f>'СВОД методиста ДО'!K43</f>
        <v>0</v>
      </c>
      <c r="N511" s="42">
        <f>'СВОД методиста ДО'!L43</f>
        <v>0</v>
      </c>
      <c r="O511" s="42">
        <f>'СВОД методиста ДО'!M43</f>
        <v>0</v>
      </c>
      <c r="P511" s="42">
        <f>'СВОД методиста ДО'!N43</f>
        <v>0</v>
      </c>
      <c r="Q511" s="42">
        <f>'СВОД методиста ДО'!O43</f>
        <v>0</v>
      </c>
      <c r="R511" s="42">
        <f>'СВОД методиста ДО'!P43</f>
        <v>0</v>
      </c>
      <c r="S511" s="42">
        <f>'СВОД методиста ДО'!Q43</f>
        <v>0</v>
      </c>
      <c r="T511" s="42">
        <f>'СВОД методиста ДО'!R43</f>
        <v>0</v>
      </c>
      <c r="U511" s="42">
        <f>'СВОД методиста ДО'!S43</f>
        <v>0</v>
      </c>
      <c r="V511" s="39">
        <f t="shared" si="47"/>
        <v>0</v>
      </c>
      <c r="W511" s="27" t="e">
        <f t="shared" si="48"/>
        <v>#DIV/0!</v>
      </c>
      <c r="X511" s="31">
        <f t="shared" si="49"/>
        <v>0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>
      <c r="D512" s="39">
        <v>3</v>
      </c>
      <c r="E512" s="3" t="s">
        <v>18</v>
      </c>
      <c r="F512" s="43"/>
      <c r="G512" s="42">
        <f>'СВОД методиста ДО'!E44</f>
        <v>0</v>
      </c>
      <c r="H512" s="42">
        <f>'СВОД методиста ДО'!F44</f>
        <v>0</v>
      </c>
      <c r="I512" s="42">
        <f>'СВОД методиста ДО'!G44</f>
        <v>0</v>
      </c>
      <c r="J512" s="42">
        <f>'СВОД методиста ДО'!H44</f>
        <v>0</v>
      </c>
      <c r="K512" s="42">
        <f>'СВОД методиста ДО'!I44</f>
        <v>0</v>
      </c>
      <c r="L512" s="42">
        <f>'СВОД методиста ДО'!J44</f>
        <v>0</v>
      </c>
      <c r="M512" s="42">
        <f>'СВОД методиста ДО'!K44</f>
        <v>0</v>
      </c>
      <c r="N512" s="42">
        <f>'СВОД методиста ДО'!L44</f>
        <v>0</v>
      </c>
      <c r="O512" s="42">
        <f>'СВОД методиста ДО'!M44</f>
        <v>0</v>
      </c>
      <c r="P512" s="42">
        <f>'СВОД методиста ДО'!N44</f>
        <v>0</v>
      </c>
      <c r="Q512" s="42">
        <f>'СВОД методиста ДО'!O44</f>
        <v>0</v>
      </c>
      <c r="R512" s="42">
        <f>'СВОД методиста ДО'!P44</f>
        <v>0</v>
      </c>
      <c r="S512" s="42">
        <f>'СВОД методиста ДО'!Q44</f>
        <v>0</v>
      </c>
      <c r="T512" s="42">
        <f>'СВОД методиста ДО'!R44</f>
        <v>0</v>
      </c>
      <c r="U512" s="42">
        <f>'СВОД методиста ДО'!S44</f>
        <v>0</v>
      </c>
      <c r="V512" s="39">
        <f t="shared" si="47"/>
        <v>0</v>
      </c>
      <c r="W512" s="27" t="e">
        <f t="shared" si="48"/>
        <v>#DIV/0!</v>
      </c>
      <c r="X512" s="31">
        <f t="shared" si="49"/>
        <v>0</v>
      </c>
      <c r="Y512" s="27" t="e">
        <f t="shared" si="50"/>
        <v>#DIV/0!</v>
      </c>
      <c r="Z512" s="31">
        <f t="shared" si="51"/>
        <v>0</v>
      </c>
      <c r="AA512" s="27" t="e">
        <f t="shared" si="52"/>
        <v>#DIV/0!</v>
      </c>
    </row>
    <row r="513" spans="4:27" ht="15.75">
      <c r="D513" s="39">
        <v>4</v>
      </c>
      <c r="E513" s="3" t="s">
        <v>19</v>
      </c>
      <c r="F513" s="43"/>
      <c r="G513" s="42">
        <f>'СВОД методиста ДО'!E45</f>
        <v>0</v>
      </c>
      <c r="H513" s="42">
        <f>'СВОД методиста ДО'!F45</f>
        <v>0</v>
      </c>
      <c r="I513" s="42">
        <f>'СВОД методиста ДО'!G45</f>
        <v>0</v>
      </c>
      <c r="J513" s="42">
        <f>'СВОД методиста ДО'!H45</f>
        <v>0</v>
      </c>
      <c r="K513" s="42">
        <f>'СВОД методиста ДО'!I45</f>
        <v>0</v>
      </c>
      <c r="L513" s="42">
        <f>'СВОД методиста ДО'!J45</f>
        <v>0</v>
      </c>
      <c r="M513" s="42">
        <f>'СВОД методиста ДО'!K45</f>
        <v>0</v>
      </c>
      <c r="N513" s="42">
        <f>'СВОД методиста ДО'!L45</f>
        <v>0</v>
      </c>
      <c r="O513" s="42">
        <f>'СВОД методиста ДО'!M45</f>
        <v>0</v>
      </c>
      <c r="P513" s="42">
        <f>'СВОД методиста ДО'!N45</f>
        <v>0</v>
      </c>
      <c r="Q513" s="42">
        <f>'СВОД методиста ДО'!O45</f>
        <v>0</v>
      </c>
      <c r="R513" s="42">
        <f>'СВОД методиста ДО'!P45</f>
        <v>0</v>
      </c>
      <c r="S513" s="42">
        <f>'СВОД методиста ДО'!Q45</f>
        <v>0</v>
      </c>
      <c r="T513" s="42">
        <f>'СВОД методиста ДО'!R45</f>
        <v>0</v>
      </c>
      <c r="U513" s="42">
        <f>'СВОД методиста ДО'!S45</f>
        <v>0</v>
      </c>
      <c r="V513" s="39">
        <f t="shared" si="47"/>
        <v>0</v>
      </c>
      <c r="W513" s="27" t="e">
        <f t="shared" si="48"/>
        <v>#DIV/0!</v>
      </c>
      <c r="X513" s="31">
        <f t="shared" si="49"/>
        <v>0</v>
      </c>
      <c r="Y513" s="27" t="e">
        <f t="shared" si="50"/>
        <v>#DIV/0!</v>
      </c>
      <c r="Z513" s="31">
        <f t="shared" si="51"/>
        <v>0</v>
      </c>
      <c r="AA513" s="27" t="e">
        <f t="shared" si="52"/>
        <v>#DIV/0!</v>
      </c>
    </row>
    <row r="514" spans="4:27" ht="15.75">
      <c r="D514" s="39">
        <v>5</v>
      </c>
      <c r="E514" s="3" t="s">
        <v>32</v>
      </c>
      <c r="F514" s="43"/>
      <c r="G514" s="42">
        <f>'СВОД методиста ДО'!E46</f>
        <v>2</v>
      </c>
      <c r="H514" s="42">
        <f>'СВОД методиста ДО'!F46</f>
        <v>0</v>
      </c>
      <c r="I514" s="42">
        <f>'СВОД методиста ДО'!G46</f>
        <v>1</v>
      </c>
      <c r="J514" s="42">
        <f>'СВОД методиста ДО'!H46</f>
        <v>0</v>
      </c>
      <c r="K514" s="42">
        <f>'СВОД методиста ДО'!I46</f>
        <v>0.5</v>
      </c>
      <c r="L514" s="42">
        <f>'СВОД методиста ДО'!J46</f>
        <v>2.5</v>
      </c>
      <c r="M514" s="42">
        <f>'СВОД методиста ДО'!K46</f>
        <v>2</v>
      </c>
      <c r="N514" s="42">
        <f>'СВОД методиста ДО'!L46</f>
        <v>1</v>
      </c>
      <c r="O514" s="42">
        <f>'СВОД методиста ДО'!M46</f>
        <v>0</v>
      </c>
      <c r="P514" s="42">
        <f>'СВОД методиста ДО'!N46</f>
        <v>0</v>
      </c>
      <c r="Q514" s="42">
        <f>'СВОД методиста ДО'!O46</f>
        <v>0.8</v>
      </c>
      <c r="R514" s="42">
        <f>'СВОД методиста ДО'!P46</f>
        <v>2.2000000000000002</v>
      </c>
      <c r="S514" s="42">
        <f>'СВОД методиста ДО'!Q46</f>
        <v>0</v>
      </c>
      <c r="T514" s="42">
        <f>'СВОД методиста ДО'!R46</f>
        <v>2</v>
      </c>
      <c r="U514" s="42">
        <f>'СВОД методиста ДО'!S46</f>
        <v>1</v>
      </c>
      <c r="V514" s="39">
        <f t="shared" si="47"/>
        <v>0.8</v>
      </c>
      <c r="W514" s="27" t="e">
        <f t="shared" si="48"/>
        <v>#DIV/0!</v>
      </c>
      <c r="X514" s="31">
        <f t="shared" si="49"/>
        <v>0.86</v>
      </c>
      <c r="Y514" s="27" t="e">
        <f t="shared" si="50"/>
        <v>#DIV/0!</v>
      </c>
      <c r="Z514" s="31">
        <f t="shared" si="51"/>
        <v>1.34</v>
      </c>
      <c r="AA514" s="27" t="e">
        <f t="shared" si="52"/>
        <v>#DIV/0!</v>
      </c>
    </row>
    <row r="515" spans="4:27" ht="15.75">
      <c r="D515" s="90" t="s">
        <v>13</v>
      </c>
      <c r="E515" s="92"/>
      <c r="F515" s="12">
        <f>SUM(F509:F514)</f>
        <v>0</v>
      </c>
      <c r="G515" s="12">
        <f t="shared" ref="G515:U515" si="53">SUM(G510:G514)</f>
        <v>2</v>
      </c>
      <c r="H515" s="12">
        <f t="shared" si="53"/>
        <v>0</v>
      </c>
      <c r="I515" s="12">
        <f t="shared" si="53"/>
        <v>1</v>
      </c>
      <c r="J515" s="12">
        <f t="shared" si="53"/>
        <v>0</v>
      </c>
      <c r="K515" s="12">
        <f t="shared" si="53"/>
        <v>0.5</v>
      </c>
      <c r="L515" s="12">
        <f t="shared" si="53"/>
        <v>2.5</v>
      </c>
      <c r="M515" s="12">
        <f t="shared" si="53"/>
        <v>2</v>
      </c>
      <c r="N515" s="12">
        <f t="shared" si="53"/>
        <v>1</v>
      </c>
      <c r="O515" s="12">
        <f t="shared" si="53"/>
        <v>0</v>
      </c>
      <c r="P515" s="12">
        <f t="shared" si="53"/>
        <v>0</v>
      </c>
      <c r="Q515" s="12">
        <f t="shared" si="53"/>
        <v>0.8</v>
      </c>
      <c r="R515" s="12">
        <f t="shared" si="53"/>
        <v>2.2000000000000002</v>
      </c>
      <c r="S515" s="12">
        <f t="shared" si="53"/>
        <v>0</v>
      </c>
      <c r="T515" s="12">
        <f t="shared" si="53"/>
        <v>2</v>
      </c>
      <c r="U515" s="12">
        <f t="shared" si="53"/>
        <v>1</v>
      </c>
      <c r="V515" s="33">
        <f>(G515+J515+M515+P515+S515)/5</f>
        <v>0.8</v>
      </c>
      <c r="W515" s="34" t="e">
        <f t="shared" si="48"/>
        <v>#DIV/0!</v>
      </c>
      <c r="X515" s="35">
        <f t="shared" si="49"/>
        <v>0.86</v>
      </c>
      <c r="Y515" s="34" t="e">
        <f t="shared" si="50"/>
        <v>#DIV/0!</v>
      </c>
      <c r="Z515" s="35">
        <f t="shared" si="51"/>
        <v>1.34</v>
      </c>
      <c r="AA515" s="34" t="e">
        <f t="shared" si="52"/>
        <v>#DIV/0!</v>
      </c>
    </row>
    <row r="516" spans="4:27" ht="15.7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2024-05-13T07:33:37Z</dcterms:modified>
</cp:coreProperties>
</file>